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8800" windowHeight="10515"/>
  </bookViews>
  <sheets>
    <sheet name="DE01-F15" sheetId="1" r:id="rId1"/>
  </sheets>
  <externalReferences>
    <externalReference r:id="rId2"/>
    <externalReference r:id="rId3"/>
    <externalReference r:id="rId4"/>
    <externalReference r:id="rId5"/>
    <externalReference r:id="rId6"/>
  </externalReferences>
  <definedNames>
    <definedName name="_xlnm._FilterDatabase" localSheetId="0" hidden="1">'DE01-F15'!$A$3:$CP$179</definedName>
    <definedName name="AC">#REF!</definedName>
    <definedName name="ACI">#REF!</definedName>
    <definedName name="ACTIVIDADBP">#REF!</definedName>
    <definedName name="ACTIVIDADBP2">#REF!</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'DE01-F15'!$C$90:$C$93</definedName>
    <definedName name="estavigencias">#REF!</definedName>
    <definedName name="FINANCIADO">#REF!</definedName>
    <definedName name="fuente">'DE01-F15'!$C$77:$C$79</definedName>
    <definedName name="Fuente_de_los_recursos">'[4]PAA Formato Inversión'!$C$125:$C$127</definedName>
    <definedName name="gasrep">[1]planta2002!$J:$J</definedName>
    <definedName name="horext">[1]planta2002!$AG:$AG</definedName>
    <definedName name="mes">#REF!</definedName>
    <definedName name="meses">'DE01-F15'!$D$60:$D$72</definedName>
    <definedName name="modal">#REF!</definedName>
    <definedName name="modalidad">'DE01-F15'!$C$60:$C$73</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'DE01-F15'!$B$114:$B$125</definedName>
    <definedName name="PROYECTOS_INV">#REF!</definedName>
    <definedName name="rubro">#REF!</definedName>
    <definedName name="rubros">#REF!</definedName>
    <definedName name="SALARIO">#REF!</definedName>
    <definedName name="SB">#REF!</definedName>
    <definedName name="subtrn">[1]planta2002!$K:$K</definedName>
    <definedName name="vigencias">'DE01-F15'!$C$83:$C$85</definedName>
    <definedName name="Vigencias_futuras">'[4]PAA Formato Inversión'!$C$131:$C$134</definedName>
  </definedNames>
  <calcPr calcId="162913"/>
</workbook>
</file>

<file path=xl/calcChain.xml><?xml version="1.0" encoding="utf-8"?>
<calcChain xmlns="http://schemas.openxmlformats.org/spreadsheetml/2006/main">
  <c r="G110" i="1" l="1"/>
  <c r="F110" i="1"/>
  <c r="D99" i="1"/>
  <c r="D100" i="1"/>
  <c r="D101" i="1"/>
  <c r="D102" i="1"/>
  <c r="D103" i="1"/>
  <c r="D104" i="1"/>
  <c r="D105" i="1"/>
  <c r="D106" i="1"/>
  <c r="D107" i="1"/>
  <c r="D108" i="1"/>
  <c r="D109" i="1"/>
  <c r="C52" i="1" l="1"/>
  <c r="AQ44" i="1" l="1"/>
  <c r="AR44" i="1"/>
  <c r="AQ45" i="1"/>
  <c r="AR45" i="1"/>
  <c r="AQ34" i="1"/>
  <c r="AR34" i="1"/>
  <c r="AQ35" i="1"/>
  <c r="AR35" i="1"/>
  <c r="AR30" i="1"/>
  <c r="AQ30" i="1"/>
  <c r="AR29" i="1"/>
  <c r="AQ29" i="1"/>
  <c r="AQ19" i="1"/>
  <c r="AR19" i="1"/>
  <c r="AQ20" i="1"/>
  <c r="AR20" i="1"/>
  <c r="AQ14" i="1"/>
  <c r="AR14" i="1"/>
  <c r="AQ15" i="1"/>
  <c r="AR15" i="1"/>
  <c r="P26" i="1"/>
  <c r="O26" i="1"/>
  <c r="C5" i="1"/>
  <c r="K46" i="1" l="1"/>
  <c r="K36" i="1"/>
  <c r="AR36" i="1" s="1"/>
  <c r="J36" i="1"/>
  <c r="K31" i="1"/>
  <c r="J31" i="1"/>
  <c r="K21" i="1"/>
  <c r="AR21" i="1" s="1"/>
  <c r="J21" i="1"/>
  <c r="K16" i="1"/>
  <c r="J16" i="1"/>
  <c r="O11" i="1"/>
  <c r="J37" i="1" l="1"/>
  <c r="K22" i="1"/>
  <c r="K37" i="1"/>
  <c r="AQ36" i="1"/>
  <c r="AQ21" i="1"/>
  <c r="I39" i="1"/>
  <c r="E110" i="1"/>
  <c r="D98" i="1"/>
  <c r="D110" i="1" s="1"/>
  <c r="AO48" i="1"/>
  <c r="AN48" i="1"/>
  <c r="AM48" i="1"/>
  <c r="AL48" i="1"/>
  <c r="AK48" i="1"/>
  <c r="AJ48" i="1"/>
  <c r="AI48" i="1"/>
  <c r="AH48" i="1"/>
  <c r="AG48" i="1"/>
  <c r="AF48" i="1"/>
  <c r="AE48" i="1"/>
  <c r="AD48" i="1"/>
  <c r="AC48" i="1"/>
  <c r="AB48" i="1"/>
  <c r="AA48" i="1"/>
  <c r="Z48" i="1"/>
  <c r="Y48" i="1"/>
  <c r="X48" i="1"/>
  <c r="W48" i="1"/>
  <c r="V48" i="1"/>
  <c r="U48" i="1"/>
  <c r="T48" i="1"/>
  <c r="S48" i="1"/>
  <c r="R48" i="1"/>
  <c r="AR47" i="1"/>
  <c r="AQ47" i="1"/>
  <c r="AR46" i="1"/>
  <c r="J46" i="1"/>
  <c r="AR42" i="1"/>
  <c r="AQ42" i="1"/>
  <c r="AR41" i="1"/>
  <c r="AQ41" i="1"/>
  <c r="AR40" i="1"/>
  <c r="AQ40" i="1"/>
  <c r="AR38" i="1"/>
  <c r="AQ38" i="1"/>
  <c r="AR23" i="1"/>
  <c r="AQ23" i="1"/>
  <c r="AR17" i="1"/>
  <c r="AQ17" i="1"/>
  <c r="AR16" i="1"/>
  <c r="AQ16" i="1"/>
  <c r="P11" i="1"/>
  <c r="K39" i="1" l="1"/>
  <c r="I48" i="1"/>
  <c r="J22" i="1"/>
  <c r="AQ46" i="1"/>
  <c r="AR22" i="1"/>
  <c r="J39" i="1" l="1"/>
  <c r="J48" i="1" s="1"/>
  <c r="AR39" i="1"/>
  <c r="AQ22" i="1"/>
  <c r="AR37" i="1"/>
  <c r="AQ37" i="1"/>
  <c r="K48" i="1" l="1"/>
  <c r="AQ39" i="1"/>
  <c r="AQ48" i="1" l="1"/>
  <c r="L48" i="1"/>
  <c r="AR48" i="1"/>
</calcChain>
</file>

<file path=xl/sharedStrings.xml><?xml version="1.0" encoding="utf-8"?>
<sst xmlns="http://schemas.openxmlformats.org/spreadsheetml/2006/main" count="452" uniqueCount="171">
  <si>
    <t>PLAN ANUAL DE ADQUISICIONES PROYECTOS DE INVERSIÓN- PAA</t>
  </si>
  <si>
    <t>VIGENCIA</t>
  </si>
  <si>
    <t xml:space="preserve">Nombre del proyecto de inversión </t>
  </si>
  <si>
    <t>ADECUACION DOTACIÓN Y MANTENIMIENTO SEDE SIC</t>
  </si>
  <si>
    <t>Código Presupuestal</t>
  </si>
  <si>
    <t>C-3599-0200-3</t>
  </si>
  <si>
    <t>A. ADQUISICIONES PLANEADAS</t>
  </si>
  <si>
    <t>Versión:</t>
  </si>
  <si>
    <t>Objetivo Específico del Proyecto de Inversión:</t>
  </si>
  <si>
    <t>Meta del producto para la vigencia:</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</si>
  <si>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</si>
  <si>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</si>
  <si>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</si>
  <si>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</si>
  <si>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</si>
  <si>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</si>
  <si>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</si>
  <si>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</si>
  <si>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</si>
  <si>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</si>
  <si>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</si>
  <si>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</si>
  <si>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</si>
  <si>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</si>
  <si>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</si>
  <si>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</si>
  <si>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</si>
  <si>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</si>
  <si>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</si>
  <si>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N°</t>
  </si>
  <si>
    <t>Códigos UNSPSC</t>
  </si>
  <si>
    <t>Descripción</t>
  </si>
  <si>
    <t>Mes estimado de inicio de proceso de selección</t>
  </si>
  <si>
    <t>Mes estimado de presentación de ofertas</t>
  </si>
  <si>
    <t>Mes de registro del contrato</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</si>
  <si>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</si>
  <si>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</si>
  <si>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</si>
  <si>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</si>
  <si>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</si>
  <si>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</si>
  <si>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</si>
  <si>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</si>
  <si>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</si>
  <si>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</si>
  <si>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</si>
  <si>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</si>
  <si>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</si>
  <si>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</si>
  <si>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</si>
  <si>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Subtotal Adquisiciones Actividad</t>
  </si>
  <si>
    <t>Selección abreviada menor cuantía</t>
  </si>
  <si>
    <t>Subtotal Adquisiciones Producto 1</t>
  </si>
  <si>
    <t>Licitación pública</t>
  </si>
  <si>
    <t>Propios - 20 Ingresos corrientes</t>
  </si>
  <si>
    <t>Subtotal Adquisiciones Producto 2</t>
  </si>
  <si>
    <t>Subtotal ADQUISICIONES PLANEADAS</t>
  </si>
  <si>
    <t>B. NECESIDADES ADICIONALES</t>
  </si>
  <si>
    <t>Subtotal NECESIDADES ADICIONALES</t>
  </si>
  <si>
    <t>TOTAL PLAN ANUAL DE ADQUISICIONES</t>
  </si>
  <si>
    <t>Fecha de Publicación</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</si>
  <si>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</si>
  <si>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</si>
  <si>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</si>
  <si>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</si>
  <si>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</si>
  <si>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</si>
  <si>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</si>
  <si>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</si>
  <si>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</si>
  <si>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</si>
  <si>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</si>
  <si>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</si>
  <si>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</si>
  <si>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</si>
  <si>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</si>
  <si>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</si>
  <si>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</si>
  <si>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</si>
  <si>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</si>
  <si>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</si>
  <si>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</si>
  <si>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</si>
  <si>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</si>
  <si>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</si>
  <si>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</si>
  <si>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</si>
  <si>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</si>
  <si>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</si>
  <si>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</si>
  <si>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</si>
  <si>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</si>
  <si>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</si>
  <si>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</si>
  <si>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</si>
  <si>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</si>
  <si>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</si>
  <si>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</si>
  <si>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</si>
  <si>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</si>
  <si>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</si>
  <si>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</si>
  <si>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FORTALECIMIENTO DE LA RED NACIONAL DE PROTECCIÓN AL CONSUMIDOR EN COLOMBIA</t>
  </si>
  <si>
    <t>C-3503-0200-1</t>
  </si>
  <si>
    <t>IMPLEMENTACIÓN Y FORTALECIMIENTO DE LA SUPERVISIÓN A LA ACTIVIDAD DE ADMINISTRACIÓN DE DATOS PERSONALES EN EL ÁMBITO NACIONAL</t>
  </si>
  <si>
    <t>C-3503-0200-2</t>
  </si>
  <si>
    <t>FORTALECIMIENTO DEL ESQUEMA DE CONTROL VIGILANCIA Y DIVULGACIÓN DE LOS DERECHOS DEL CONSUMIDOR A NIVEL NACIONAL</t>
  </si>
  <si>
    <t>C-3503-0200-3</t>
  </si>
  <si>
    <t>INCREMENTO DEL USO DEL SISTEMA DE PROPIEDAD INDUSTRIAL Y DE LA EFICIENCIA Y CALIDAD EN LOS PROCESOS DE LOS TRÁMITES Y SERVICIOS DE PROPIEDAD INDUSTRIAL A NIVEL NACIONAL</t>
  </si>
  <si>
    <t>C-3503-0200-4</t>
  </si>
  <si>
    <t>FORTALECIMIENTO DEL CONTROL Y VIGILANCIA DE LA REGLAMENTACIÓN TÉCNICA METROLÓGICA DE HIDROCARBUROS Y PRECIOS EN EL TERRITORIO NACIONAL</t>
  </si>
  <si>
    <t>C-3503-0200-5</t>
  </si>
  <si>
    <t>DIVULGACIÓN Y FORTALECIMIENTO DE LAS FUNCIONES DE PROTECCIÓN DE LA COMPETENCIA A NIVEL NACIONAL</t>
  </si>
  <si>
    <t>C-3503-0200-6</t>
  </si>
  <si>
    <t>DIFUSIÓN E INCREMENTO DE LOS NIVELES DE EFICIENCIA EN LA ATENCIÓN DE TRÁMITES Y SERVICIOS EN MATERIA JURISDICCIONAL A NIVEL NACIONAL</t>
  </si>
  <si>
    <t>C-3503-0200-7</t>
  </si>
  <si>
    <t>FORTALECIMIENTO DE LOS MECANISMOS PARA EJERCER CONTROL Y VIGILANCIA A LAS CÁMARAS DE COMERCIO Y COMERCIANTES A NIVEL NACIONAL</t>
  </si>
  <si>
    <t>C-3503-0200-8</t>
  </si>
  <si>
    <t>FORTALECIMIENTO RENOVACIÓN Y MANTENIMIENTO DE LAS TECNOLOGÍAS DE INFORMACIÓN Y DE LAS COMUNICACIONES DE LA SIC A NIVEL NACIONAL</t>
  </si>
  <si>
    <t>C-3599-0200-1</t>
  </si>
  <si>
    <t>FORTALECIMIENTO Y MODERNIZACIÓN DEL SISTEMA DE ATENCIÓN AL CIUDADANO DE LA SIC A NIVEL NACIONAL</t>
  </si>
  <si>
    <t>C-3599-0200-2</t>
  </si>
  <si>
    <t>TOTAL</t>
  </si>
  <si>
    <t>Nombre del Proyecto</t>
  </si>
  <si>
    <t>Objetivo General Proyecto</t>
  </si>
  <si>
    <t xml:space="preserve">Fortalecer, renovar y mantener la plataforma tecnológica de información y comunicaciones de la Superintendencia de Industria y Comercio. </t>
  </si>
  <si>
    <t>Aumentar el uso del sistema de propiedad industrial a nivel regional y el nivel de eficiencia y calidad en los procesos de los trámites y servicios de propiedad industrial</t>
  </si>
  <si>
    <t>Mejorar e incrementar el control y vigilancia a las cámaras de comercio y comerciantes</t>
  </si>
  <si>
    <t>Incrementar el conocimiento de los ciudadanos  y los niveles de eficiencia en la atención de trámites y servicios en materia jurisdiccional</t>
  </si>
  <si>
    <t>Fortalecer la red nacional de protección al consumidor e implementar acciones de articulación de sus miembros en el territorio nacional.</t>
  </si>
  <si>
    <t>Contar con Instalaciones que cumplan con los minimos estándares de confort y seguridad para los funcionarios y usuarios de los servicios que presta la Superintendencia de Industria y Comercio</t>
  </si>
  <si>
    <t xml:space="preserve">Mejorar y fortalecer el sistema de atención al ciudadano de la entidad </t>
  </si>
  <si>
    <t xml:space="preserve">Difundir y fortalecer las funciones asignadas a la Superintendencia de Industria y Comercio como Autoridad Nacional de Competencia en el territorio Colombiano. </t>
  </si>
  <si>
    <t xml:space="preserve">Fortalecer la Superintendencia de Industria y Comercio para mejorar el cumplimiento de las funciones asignadas en materia de protección al consumidor.  </t>
  </si>
  <si>
    <t>Aumentar el nivel de protección de datos personales</t>
  </si>
  <si>
    <t>fortalecer la función de control, vigilancia y verificación en el mercado en beneficio de los consumidores y del subsistema
nacional de la calidad</t>
  </si>
  <si>
    <t>SECRETARIA GENERAL - SERVICIOS PERSONALES INDIRECTOS</t>
  </si>
  <si>
    <t xml:space="preserve">Código </t>
  </si>
  <si>
    <t xml:space="preserve">Enero </t>
  </si>
  <si>
    <t xml:space="preserve">Meses </t>
  </si>
  <si>
    <t>Elaborado por</t>
  </si>
  <si>
    <t>Revisado por</t>
  </si>
  <si>
    <t>Aprobado por</t>
  </si>
  <si>
    <t>0</t>
  </si>
  <si>
    <t>No</t>
  </si>
  <si>
    <t>1</t>
  </si>
  <si>
    <t xml:space="preserve">Registro - distribución mensual de compromisos y obligaciones </t>
  </si>
  <si>
    <r>
      <rPr>
        <b/>
        <i/>
        <sz val="12"/>
        <color theme="1"/>
        <rFont val="Arial"/>
        <family val="2"/>
      </rPr>
      <t>IMPORTANTE:</t>
    </r>
    <r>
      <rPr>
        <i/>
        <sz val="12"/>
        <color theme="1"/>
        <rFont val="Arial"/>
        <family val="2"/>
      </rPr>
      <t xml:space="preserve"> Este formato debe ser diligenciado en EXCEL, contemplando las instrucciones que se habilitan al ubicar el cursor en las celdas de color azul</t>
    </r>
  </si>
  <si>
    <t xml:space="preserve">GESTION DOCUMENTAL Y RECURSOS FISICOS </t>
  </si>
  <si>
    <t xml:space="preserve">TALENTO HUMANO </t>
  </si>
  <si>
    <t>Subtotal Adquisiciones Actividad 1</t>
  </si>
  <si>
    <t>Subtotal Adquisiciones Actividad 2</t>
  </si>
  <si>
    <t>Producto 1 del Proyecto de Inversión:</t>
  </si>
  <si>
    <t>Producto 2 del Proyecto de Inversión:</t>
  </si>
  <si>
    <t>Actividad 1 del Proyecto de Inversión:</t>
  </si>
  <si>
    <t>Delegado de la Delegatura para la Protección de la Competencia</t>
  </si>
  <si>
    <t>Diector de la Dirección de Cámaras de Comercio</t>
  </si>
  <si>
    <t>Diector de la Dirección de Investigaciones Administrativas de Protección del Consumidor</t>
  </si>
  <si>
    <t>Coordinador del Grupo de Trabajo de Apoyo a la Red Nacional de Protección al Consumidor</t>
  </si>
  <si>
    <t>Delegado de la Delegatura para la Protección de Datos Personales</t>
  </si>
  <si>
    <t>Delegado de la  Delegatura para el Control y Verificación de los Reglamentos Técnicos y Metrología Legal</t>
  </si>
  <si>
    <t>Delegado de la Delegatura para Asuntos  Jurisdiccionales</t>
  </si>
  <si>
    <t>Delegado de la Delegatura para la Propiedad Industrial</t>
  </si>
  <si>
    <t>Coordinador del Grupo de Trabajo de Talento Humano</t>
  </si>
  <si>
    <t>Coordinador del Grupo de Trabajo de Gestión Documental y Recursos Físicos</t>
  </si>
  <si>
    <t>Jefe de la Oficina de Tecnología e Informática</t>
  </si>
  <si>
    <t xml:space="preserve">Secretario General </t>
  </si>
  <si>
    <t>Jefe Oficina de Servicios al Consumidor y de Apoyo Empresarial</t>
  </si>
  <si>
    <t>Proyecto</t>
  </si>
  <si>
    <t xml:space="preserve">Reponsable </t>
  </si>
  <si>
    <t>Adquisicion Sede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</si>
</sst>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quot;$&quot;\ * #,##0.0_);_(&quot;$&quot;\ * \(#,##0.0\);_(&quot;$&quot;\ * &quot;-&quot;_);_(@_)"/>
    <numFmt numFmtId="168" formatCode="mmmm\-yyyy"/>
    <numFmt numFmtId="169" formatCode="_-* #,##0_-;\-* #,##0_-;_-* &quot;-&quot;??_-;_-@_-"/>
    <numFmt numFmtId="170" formatCode="_-* #,##0.00\ _€_-;\-* #,##0.00\ _€_-;_-* &quot;-&quot;??\ _€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i/>
      <sz val="10"/>
      <color theme="1"/>
      <name val="Arial"/>
      <family val="2"/>
    </font>
    <font>
      <b/>
      <sz val="10"/>
      <color theme="1"/>
      <name val="Arial"/>
      <family val="2"/>
    </font>
    <font>
      <sz val="10"/>
      <color rgb="FFFF0000"/>
      <name val="Arial"/>
      <family val="2"/>
    </font>
    <font>
      <b/>
      <sz val="10"/>
      <color theme="9" tint="-0.249977111117893"/>
      <name val="Arial"/>
      <family val="2"/>
    </font>
    <font>
      <sz val="10"/>
      <color theme="9" tint="-0.499984740745262"/>
      <name val="Arial"/>
      <family val="2"/>
    </font>
    <font>
      <b/>
      <sz val="10"/>
      <color theme="0" tint="-0.249977111117893"/>
      <name val="Arial"/>
      <family val="2"/>
    </font>
    <font>
      <b/>
      <sz val="10"/>
      <color theme="0" tint="-0.499984740745262"/>
      <name val="Arial"/>
      <family val="2"/>
    </font>
    <font>
      <sz val="10"/>
      <color rgb="FF0000FF"/>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b/>
      <i/>
      <sz val="12"/>
      <color theme="1"/>
      <name val="Arial"/>
      <family val="2"/>
    </font>
    <font>
      <i/>
      <sz val="12"/>
      <color theme="1"/>
      <name val="Arial"/>
      <family val="2"/>
    </font>
  </fonts>
  <fills count="11">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4">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3" fontId="14" fillId="0" borderId="0">
      <alignment horizontal="right" vertical="center"/>
    </xf>
    <xf numFmtId="49" fontId="14" fillId="0" borderId="0">
      <alignment horizontal="left" vertical="center"/>
    </xf>
    <xf numFmtId="43" fontId="1" fillId="0" borderId="0" applyFont="0" applyFill="0" applyBorder="0" applyAlignment="0" applyProtection="0"/>
    <xf numFmtId="0" fontId="3" fillId="0" borderId="0"/>
    <xf numFmtId="0" fontId="16" fillId="7" borderId="0">
      <alignment horizontal="center" vertical="center"/>
    </xf>
    <xf numFmtId="0" fontId="17" fillId="0" borderId="0" applyNumberFormat="0" applyFill="0" applyBorder="0" applyAlignment="0" applyProtection="0"/>
    <xf numFmtId="0" fontId="16" fillId="8"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9" fontId="18" fillId="0" borderId="0" applyFont="0" applyFill="0" applyBorder="0" applyAlignment="0" applyProtection="0"/>
    <xf numFmtId="0" fontId="1" fillId="0" borderId="0"/>
    <xf numFmtId="0" fontId="3" fillId="0" borderId="0"/>
    <xf numFmtId="43" fontId="1" fillId="0" borderId="0" applyFont="0" applyFill="0" applyBorder="0" applyAlignment="0" applyProtection="0"/>
  </cellStyleXfs>
  <cellXfs count="295">
    <xf numFmtId="0" fontId="0" fillId="0" borderId="0" xfId="0"/>
    <xf numFmtId="0" fontId="4" fillId="0" borderId="2" xfId="4" applyFont="1" applyBorder="1" applyAlignment="1" applyProtection="1">
      <alignment vertical="center" wrapText="1"/>
    </xf>
    <xf numFmtId="0" fontId="6" fillId="0" borderId="6"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Alignment="1" applyProtection="1">
      <alignment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0" borderId="18"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7" fillId="4" borderId="19" xfId="5" applyFont="1" applyFill="1" applyBorder="1" applyAlignment="1" applyProtection="1">
      <alignment horizontal="center" vertical="center" wrapText="1"/>
    </xf>
    <xf numFmtId="0" fontId="7" fillId="4" borderId="20" xfId="5" applyFont="1" applyFill="1" applyBorder="1" applyAlignment="1" applyProtection="1">
      <alignment horizontal="center" vertical="center" wrapText="1"/>
    </xf>
    <xf numFmtId="166" fontId="9" fillId="4" borderId="25" xfId="6" applyNumberFormat="1" applyFont="1" applyFill="1" applyBorder="1" applyAlignment="1" applyProtection="1">
      <alignment horizontal="center" vertical="center" wrapText="1"/>
    </xf>
    <xf numFmtId="166" fontId="9" fillId="4" borderId="26" xfId="6" applyNumberFormat="1" applyFont="1" applyFill="1" applyBorder="1" applyAlignment="1" applyProtection="1">
      <alignment horizontal="center" vertical="center" wrapText="1"/>
    </xf>
    <xf numFmtId="0" fontId="5" fillId="0" borderId="27" xfId="0" applyFont="1" applyBorder="1" applyAlignment="1" applyProtection="1">
      <alignment horizontal="left" vertical="center" wrapText="1"/>
      <protection locked="0" hidden="1"/>
    </xf>
    <xf numFmtId="0" fontId="5" fillId="0" borderId="28" xfId="0" applyFont="1" applyBorder="1" applyAlignment="1" applyProtection="1">
      <alignment horizontal="left" vertical="center" wrapText="1"/>
      <protection locked="0" hidden="1"/>
    </xf>
    <xf numFmtId="0" fontId="5" fillId="0" borderId="27" xfId="0" applyFont="1" applyBorder="1" applyAlignment="1" applyProtection="1">
      <alignment vertical="center" wrapText="1"/>
    </xf>
    <xf numFmtId="166" fontId="7" fillId="5" borderId="30" xfId="7" applyNumberFormat="1" applyFont="1" applyFill="1" applyBorder="1" applyAlignment="1" applyProtection="1">
      <alignment vertical="center" wrapText="1"/>
    </xf>
    <xf numFmtId="41" fontId="5" fillId="0" borderId="20" xfId="1" applyFont="1" applyFill="1" applyBorder="1" applyAlignment="1" applyProtection="1">
      <alignment horizontal="left" vertical="center" wrapText="1"/>
    </xf>
    <xf numFmtId="41" fontId="10" fillId="0" borderId="20" xfId="1" applyFont="1" applyFill="1" applyBorder="1" applyAlignment="1" applyProtection="1">
      <alignment horizontal="left" vertical="center" wrapText="1"/>
    </xf>
    <xf numFmtId="166" fontId="7" fillId="5" borderId="20" xfId="7" applyNumberFormat="1" applyFont="1" applyFill="1" applyBorder="1" applyAlignment="1" applyProtection="1">
      <alignment vertical="center" wrapText="1"/>
    </xf>
    <xf numFmtId="0" fontId="7" fillId="3" borderId="32" xfId="0" applyFont="1" applyFill="1" applyBorder="1" applyAlignment="1" applyProtection="1">
      <alignment vertical="center" wrapText="1"/>
    </xf>
    <xf numFmtId="0" fontId="7" fillId="3" borderId="33" xfId="0" applyFont="1" applyFill="1" applyBorder="1" applyAlignment="1" applyProtection="1">
      <alignment vertical="center" wrapText="1"/>
    </xf>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20" xfId="0" applyFont="1" applyBorder="1" applyAlignment="1" applyProtection="1">
      <alignment horizontal="center" vertical="center" wrapText="1"/>
      <protection locked="0" hidden="1"/>
    </xf>
    <xf numFmtId="0" fontId="5" fillId="0" borderId="31" xfId="0" applyFont="1" applyBorder="1" applyAlignment="1" applyProtection="1">
      <alignment horizontal="right" vertical="center" wrapText="1"/>
      <protection locked="0" hidden="1"/>
    </xf>
    <xf numFmtId="0" fontId="5" fillId="0" borderId="20" xfId="0" applyFont="1" applyBorder="1" applyAlignment="1" applyProtection="1">
      <alignment horizontal="left" vertical="center" wrapText="1"/>
      <protection locked="0" hidden="1"/>
    </xf>
    <xf numFmtId="167" fontId="5" fillId="0" borderId="20" xfId="2" applyNumberFormat="1" applyFont="1" applyBorder="1" applyAlignment="1" applyProtection="1">
      <alignment horizontal="left" vertical="center" wrapText="1"/>
      <protection locked="0" hidden="1"/>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42" fontId="7" fillId="3" borderId="16" xfId="2" applyFont="1" applyFill="1" applyBorder="1" applyAlignment="1" applyProtection="1">
      <alignment vertical="center" wrapText="1"/>
    </xf>
    <xf numFmtId="0" fontId="7" fillId="3" borderId="17" xfId="0" applyFont="1" applyFill="1" applyBorder="1" applyAlignment="1" applyProtection="1">
      <alignment vertical="center" wrapText="1"/>
    </xf>
    <xf numFmtId="0" fontId="5" fillId="0" borderId="42" xfId="0" applyFont="1" applyBorder="1" applyAlignment="1" applyProtection="1">
      <alignment vertical="center" wrapText="1"/>
    </xf>
    <xf numFmtId="0" fontId="7" fillId="0" borderId="6" xfId="0" applyFont="1" applyBorder="1" applyAlignment="1" applyProtection="1">
      <alignment vertical="center"/>
    </xf>
    <xf numFmtId="0" fontId="7" fillId="0" borderId="43" xfId="0" applyFont="1" applyBorder="1" applyAlignment="1" applyProtection="1">
      <alignment vertical="center" wrapText="1"/>
    </xf>
    <xf numFmtId="0" fontId="7" fillId="0" borderId="39"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40" xfId="0" applyFont="1" applyBorder="1" applyAlignment="1" applyProtection="1">
      <alignment vertical="center" wrapText="1"/>
    </xf>
    <xf numFmtId="3" fontId="7" fillId="3" borderId="45" xfId="0" applyNumberFormat="1" applyFont="1" applyFill="1" applyBorder="1" applyAlignment="1" applyProtection="1">
      <alignment vertical="center" wrapText="1"/>
    </xf>
    <xf numFmtId="0" fontId="5" fillId="0" borderId="46"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166" fontId="5" fillId="0" borderId="32" xfId="7" applyNumberFormat="1" applyFont="1" applyBorder="1" applyAlignment="1" applyProtection="1">
      <alignment vertical="center" wrapText="1"/>
    </xf>
    <xf numFmtId="0" fontId="5" fillId="0" borderId="47" xfId="0" applyFont="1" applyBorder="1" applyAlignment="1" applyProtection="1">
      <alignment vertical="center" wrapText="1"/>
    </xf>
    <xf numFmtId="42" fontId="12" fillId="6" borderId="19" xfId="2" applyFont="1" applyFill="1" applyBorder="1" applyAlignment="1" applyProtection="1">
      <alignment vertical="center" wrapText="1"/>
    </xf>
    <xf numFmtId="3" fontId="7" fillId="6" borderId="19" xfId="0" applyNumberFormat="1" applyFont="1" applyFill="1" applyBorder="1" applyAlignment="1" applyProtection="1">
      <alignment vertical="center" wrapText="1"/>
    </xf>
    <xf numFmtId="166" fontId="7" fillId="6" borderId="20" xfId="6" applyNumberFormat="1" applyFont="1" applyFill="1" applyBorder="1" applyAlignment="1" applyProtection="1">
      <alignment horizontal="center" vertical="center" wrapText="1"/>
    </xf>
    <xf numFmtId="0" fontId="5" fillId="0" borderId="48"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49" xfId="0" applyFont="1" applyBorder="1" applyAlignment="1" applyProtection="1">
      <alignment vertical="center" wrapText="1"/>
    </xf>
    <xf numFmtId="0" fontId="4" fillId="0" borderId="0" xfId="8" applyFont="1" applyFill="1" applyBorder="1" applyAlignment="1" applyProtection="1">
      <alignment vertical="center" wrapText="1"/>
    </xf>
    <xf numFmtId="0" fontId="4" fillId="0" borderId="0" xfId="8" applyFont="1" applyFill="1" applyBorder="1" applyAlignment="1" applyProtection="1">
      <alignment horizontal="center" vertical="center" wrapText="1"/>
    </xf>
    <xf numFmtId="0" fontId="3" fillId="0" borderId="0" xfId="4" applyFont="1" applyBorder="1" applyAlignment="1" applyProtection="1">
      <alignment horizontal="center" vertical="center" wrapText="1"/>
    </xf>
    <xf numFmtId="0" fontId="3" fillId="0" borderId="0" xfId="8" applyFont="1" applyFill="1" applyBorder="1" applyAlignment="1" applyProtection="1">
      <alignment vertical="center" wrapText="1"/>
    </xf>
    <xf numFmtId="0" fontId="3" fillId="0" borderId="0" xfId="4" applyFont="1" applyFill="1" applyBorder="1" applyAlignment="1" applyProtection="1">
      <alignment vertical="center" wrapText="1"/>
    </xf>
    <xf numFmtId="0" fontId="3" fillId="0" borderId="20" xfId="0" applyNumberFormat="1" applyFont="1" applyFill="1" applyBorder="1" applyAlignment="1" applyProtection="1">
      <alignment horizontal="center" vertical="center" wrapText="1"/>
    </xf>
    <xf numFmtId="169" fontId="3" fillId="0" borderId="20" xfId="0" applyNumberFormat="1" applyFont="1" applyFill="1" applyBorder="1" applyAlignment="1" applyProtection="1">
      <alignment vertical="center" wrapText="1"/>
    </xf>
    <xf numFmtId="0" fontId="3" fillId="0" borderId="20" xfId="0" applyFont="1" applyFill="1" applyBorder="1" applyAlignment="1" applyProtection="1">
      <alignment vertical="center" wrapText="1"/>
    </xf>
    <xf numFmtId="169" fontId="3" fillId="0" borderId="20" xfId="11"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3" borderId="34" xfId="0" applyNumberFormat="1" applyFont="1" applyFill="1" applyBorder="1" applyAlignment="1" applyProtection="1">
      <alignment horizontal="center" vertical="center" wrapText="1"/>
    </xf>
    <xf numFmtId="169" fontId="4" fillId="3" borderId="35" xfId="11" applyNumberFormat="1" applyFont="1" applyFill="1" applyBorder="1" applyAlignment="1" applyProtection="1">
      <alignment horizontal="center" vertical="center" wrapText="1"/>
    </xf>
    <xf numFmtId="0" fontId="4" fillId="3" borderId="35" xfId="0" applyNumberFormat="1" applyFont="1" applyFill="1" applyBorder="1" applyAlignment="1" applyProtection="1">
      <alignment horizontal="center" vertical="center" wrapText="1"/>
    </xf>
    <xf numFmtId="0" fontId="4" fillId="3" borderId="3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xf>
    <xf numFmtId="0" fontId="3" fillId="0" borderId="31" xfId="0" applyNumberFormat="1" applyFont="1" applyFill="1" applyBorder="1" applyAlignment="1" applyProtection="1">
      <alignment horizontal="left" vertical="center" wrapText="1"/>
    </xf>
    <xf numFmtId="0" fontId="5" fillId="0" borderId="51" xfId="0" applyFont="1" applyFill="1" applyBorder="1" applyAlignment="1" applyProtection="1">
      <alignment vertical="center" wrapText="1"/>
      <protection locked="0" hidden="1"/>
    </xf>
    <xf numFmtId="0" fontId="5" fillId="0" borderId="57" xfId="0" applyFont="1" applyFill="1" applyBorder="1" applyAlignment="1" applyProtection="1">
      <alignment vertical="center" wrapText="1"/>
      <protection locked="0" hidden="1"/>
    </xf>
    <xf numFmtId="0" fontId="5" fillId="0" borderId="37" xfId="0" applyFont="1" applyFill="1" applyBorder="1" applyAlignment="1" applyProtection="1">
      <alignment vertical="center" wrapText="1"/>
      <protection locked="0" hidden="1"/>
    </xf>
    <xf numFmtId="0" fontId="5" fillId="0" borderId="38" xfId="0" applyFont="1" applyFill="1" applyBorder="1" applyAlignment="1" applyProtection="1">
      <alignment vertical="center" wrapText="1"/>
      <protection locked="0" hidden="1"/>
    </xf>
    <xf numFmtId="0" fontId="4" fillId="3" borderId="58" xfId="0" applyNumberFormat="1" applyFont="1" applyFill="1" applyBorder="1" applyAlignment="1" applyProtection="1">
      <alignment horizontal="center" vertical="center" wrapText="1"/>
    </xf>
    <xf numFmtId="169" fontId="3" fillId="0" borderId="54" xfId="0" applyNumberFormat="1" applyFont="1" applyFill="1" applyBorder="1" applyAlignment="1" applyProtection="1">
      <alignment vertical="center" wrapText="1"/>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center" vertical="center" wrapText="1"/>
    </xf>
    <xf numFmtId="169" fontId="3" fillId="0" borderId="13" xfId="0" applyNumberFormat="1" applyFont="1" applyFill="1" applyBorder="1" applyAlignment="1" applyProtection="1">
      <alignment vertical="center" wrapText="1"/>
    </xf>
    <xf numFmtId="0" fontId="3" fillId="0" borderId="59" xfId="0" applyFont="1" applyFill="1" applyBorder="1" applyAlignment="1" applyProtection="1">
      <alignment vertical="center" wrapText="1"/>
    </xf>
    <xf numFmtId="0" fontId="3" fillId="0" borderId="60" xfId="0" applyFont="1" applyFill="1" applyBorder="1" applyAlignment="1" applyProtection="1">
      <alignment vertical="center" wrapText="1"/>
    </xf>
    <xf numFmtId="0" fontId="3" fillId="0" borderId="61" xfId="0" applyFont="1" applyFill="1" applyBorder="1" applyAlignment="1" applyProtection="1">
      <alignment vertical="center" wrapText="1"/>
    </xf>
    <xf numFmtId="169" fontId="4" fillId="3" borderId="18" xfId="11" applyNumberFormat="1"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7" fillId="3" borderId="7" xfId="0" applyFont="1" applyFill="1" applyBorder="1" applyAlignment="1" applyProtection="1">
      <alignment vertical="center" wrapText="1"/>
    </xf>
    <xf numFmtId="42" fontId="11" fillId="3" borderId="17" xfId="2" applyFont="1" applyFill="1" applyBorder="1" applyAlignment="1" applyProtection="1">
      <alignment vertical="center" wrapText="1"/>
    </xf>
    <xf numFmtId="41" fontId="4" fillId="5" borderId="19" xfId="1" applyFont="1" applyFill="1" applyBorder="1" applyAlignment="1" applyProtection="1">
      <alignment horizontal="left" vertical="center" wrapText="1"/>
    </xf>
    <xf numFmtId="41" fontId="4" fillId="5" borderId="20" xfId="1" applyFont="1" applyFill="1" applyBorder="1" applyAlignment="1" applyProtection="1">
      <alignment horizontal="left" vertical="center" wrapText="1"/>
    </xf>
    <xf numFmtId="0" fontId="3" fillId="0" borderId="54" xfId="8" applyFont="1" applyFill="1" applyBorder="1" applyAlignment="1" applyProtection="1">
      <alignment horizontal="center" vertical="center" wrapText="1"/>
      <protection locked="0" hidden="1"/>
    </xf>
    <xf numFmtId="0" fontId="5" fillId="0" borderId="0" xfId="0" applyFont="1" applyFill="1" applyAlignment="1" applyProtection="1">
      <alignment vertical="center" wrapText="1"/>
    </xf>
    <xf numFmtId="0" fontId="5" fillId="0" borderId="0" xfId="0" applyFont="1" applyFill="1" applyAlignment="1" applyProtection="1">
      <alignment vertical="center" wrapText="1"/>
      <protection locked="0" hidden="1"/>
    </xf>
    <xf numFmtId="0" fontId="4" fillId="0" borderId="0" xfId="0" applyFont="1" applyFill="1" applyAlignment="1" applyProtection="1">
      <alignment vertical="center" wrapText="1"/>
    </xf>
    <xf numFmtId="0" fontId="5" fillId="0" borderId="20" xfId="0" applyFont="1" applyBorder="1" applyAlignment="1" applyProtection="1">
      <alignment vertical="center" wrapText="1"/>
    </xf>
    <xf numFmtId="0" fontId="7" fillId="10" borderId="18" xfId="0" applyFont="1" applyFill="1" applyBorder="1" applyAlignment="1" applyProtection="1">
      <alignment horizontal="center" vertical="center" wrapText="1"/>
      <protection locked="0" hidden="1"/>
    </xf>
    <xf numFmtId="0" fontId="4" fillId="10" borderId="2" xfId="4" applyFont="1" applyFill="1" applyBorder="1" applyAlignment="1" applyProtection="1">
      <alignment horizontal="left" vertical="center" wrapText="1"/>
    </xf>
    <xf numFmtId="0" fontId="4" fillId="10" borderId="21" xfId="3" applyFont="1" applyFill="1" applyBorder="1" applyAlignment="1" applyProtection="1">
      <alignment horizontal="center" vertical="center" wrapText="1"/>
    </xf>
    <xf numFmtId="0" fontId="4" fillId="10" borderId="23" xfId="3" applyFont="1" applyFill="1" applyBorder="1" applyAlignment="1" applyProtection="1">
      <alignment horizontal="center" vertical="center" wrapText="1"/>
    </xf>
    <xf numFmtId="0" fontId="4" fillId="10" borderId="24" xfId="3" applyFont="1" applyFill="1" applyBorder="1" applyAlignment="1" applyProtection="1">
      <alignment horizontal="center" vertical="center" wrapText="1"/>
    </xf>
    <xf numFmtId="166" fontId="7" fillId="10" borderId="30" xfId="7" applyNumberFormat="1" applyFont="1" applyFill="1" applyBorder="1" applyAlignment="1" applyProtection="1">
      <alignment vertical="center" wrapText="1"/>
    </xf>
    <xf numFmtId="0" fontId="7" fillId="10" borderId="5" xfId="0" applyFont="1" applyFill="1" applyBorder="1" applyAlignment="1" applyProtection="1">
      <alignment vertical="center" wrapText="1"/>
    </xf>
    <xf numFmtId="0" fontId="7" fillId="10" borderId="7" xfId="0" applyFont="1" applyFill="1" applyBorder="1" applyAlignment="1" applyProtection="1">
      <alignment vertical="center" wrapText="1"/>
    </xf>
    <xf numFmtId="0" fontId="5" fillId="10" borderId="18" xfId="0" applyFont="1" applyFill="1" applyBorder="1" applyAlignment="1" applyProtection="1">
      <alignment horizontal="center" vertical="center" wrapText="1"/>
      <protection locked="0" hidden="1"/>
    </xf>
    <xf numFmtId="166" fontId="5" fillId="10" borderId="20" xfId="7" applyNumberFormat="1" applyFont="1" applyFill="1" applyBorder="1" applyAlignment="1" applyProtection="1">
      <alignment vertical="center" wrapText="1"/>
    </xf>
    <xf numFmtId="166" fontId="7" fillId="10" borderId="20" xfId="7" applyNumberFormat="1" applyFont="1" applyFill="1" applyBorder="1" applyAlignment="1" applyProtection="1">
      <alignment vertical="center" wrapText="1"/>
    </xf>
    <xf numFmtId="166" fontId="7" fillId="10" borderId="41" xfId="7" applyNumberFormat="1" applyFont="1" applyFill="1" applyBorder="1" applyAlignment="1" applyProtection="1">
      <alignment vertical="center" wrapText="1"/>
    </xf>
    <xf numFmtId="166" fontId="7" fillId="10" borderId="22" xfId="7" applyNumberFormat="1" applyFont="1" applyFill="1" applyBorder="1" applyAlignment="1" applyProtection="1">
      <alignment vertical="center" wrapText="1"/>
    </xf>
    <xf numFmtId="0" fontId="7" fillId="10" borderId="18" xfId="0" applyFont="1" applyFill="1" applyBorder="1" applyAlignment="1" applyProtection="1">
      <alignment horizontal="center" vertical="center" wrapText="1"/>
    </xf>
    <xf numFmtId="0" fontId="4" fillId="10" borderId="22" xfId="3" applyFont="1" applyFill="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wrapText="1"/>
    </xf>
    <xf numFmtId="0" fontId="7" fillId="0" borderId="0" xfId="0" applyFont="1" applyBorder="1" applyAlignment="1" applyProtection="1">
      <alignment vertical="center"/>
    </xf>
    <xf numFmtId="0" fontId="3" fillId="0" borderId="0" xfId="0" applyFont="1" applyFill="1" applyAlignment="1" applyProtection="1">
      <alignment vertical="center" wrapText="1"/>
    </xf>
    <xf numFmtId="0" fontId="5" fillId="0" borderId="2" xfId="0" applyFont="1" applyBorder="1" applyAlignment="1" applyProtection="1">
      <alignment vertical="center" wrapText="1"/>
    </xf>
    <xf numFmtId="0" fontId="7" fillId="0" borderId="6" xfId="0" applyFont="1" applyBorder="1" applyAlignment="1" applyProtection="1">
      <alignment horizontal="right" vertical="center" wrapText="1"/>
    </xf>
    <xf numFmtId="0" fontId="1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168" fontId="3" fillId="0" borderId="8" xfId="0" quotePrefix="1" applyNumberFormat="1" applyFont="1" applyFill="1" applyBorder="1" applyAlignment="1" applyProtection="1">
      <alignment vertical="center" wrapText="1"/>
    </xf>
    <xf numFmtId="168" fontId="3" fillId="0" borderId="10" xfId="0" quotePrefix="1" applyNumberFormat="1" applyFont="1" applyFill="1" applyBorder="1" applyAlignment="1" applyProtection="1">
      <alignment vertical="center" wrapText="1"/>
    </xf>
    <xf numFmtId="168" fontId="3" fillId="0" borderId="31" xfId="0" quotePrefix="1" applyNumberFormat="1" applyFont="1" applyFill="1" applyBorder="1" applyAlignment="1" applyProtection="1">
      <alignment vertical="center" wrapText="1"/>
    </xf>
    <xf numFmtId="168" fontId="3" fillId="0" borderId="54" xfId="0" quotePrefix="1" applyNumberFormat="1" applyFont="1" applyFill="1" applyBorder="1" applyAlignment="1" applyProtection="1">
      <alignment vertical="center" wrapText="1"/>
    </xf>
    <xf numFmtId="168" fontId="3" fillId="0" borderId="11" xfId="0" quotePrefix="1" applyNumberFormat="1" applyFont="1" applyFill="1" applyBorder="1" applyAlignment="1" applyProtection="1">
      <alignment vertical="center" wrapText="1"/>
    </xf>
    <xf numFmtId="168" fontId="3" fillId="0" borderId="13" xfId="0" quotePrefix="1" applyNumberFormat="1" applyFont="1" applyFill="1" applyBorder="1" applyAlignment="1" applyProtection="1">
      <alignment vertical="center" wrapText="1"/>
    </xf>
    <xf numFmtId="0" fontId="3" fillId="0" borderId="0" xfId="0" applyFont="1" applyFill="1" applyBorder="1" applyAlignment="1" applyProtection="1">
      <alignment vertical="center"/>
    </xf>
    <xf numFmtId="3" fontId="3" fillId="0" borderId="8" xfId="9" applyFont="1" applyFill="1" applyBorder="1" applyAlignment="1" applyProtection="1">
      <alignment horizontal="right" vertical="center"/>
    </xf>
    <xf numFmtId="168" fontId="3" fillId="0" borderId="10" xfId="0" quotePrefix="1" applyNumberFormat="1" applyFont="1" applyFill="1" applyBorder="1" applyAlignment="1" applyProtection="1">
      <alignment vertical="center"/>
    </xf>
    <xf numFmtId="3" fontId="3" fillId="0" borderId="31" xfId="9" applyFont="1" applyFill="1" applyBorder="1" applyAlignment="1" applyProtection="1">
      <alignment horizontal="right" vertical="center"/>
    </xf>
    <xf numFmtId="168" fontId="3" fillId="0" borderId="54" xfId="0" quotePrefix="1" applyNumberFormat="1" applyFont="1" applyFill="1" applyBorder="1" applyAlignment="1" applyProtection="1">
      <alignment vertical="center"/>
    </xf>
    <xf numFmtId="3" fontId="3" fillId="0" borderId="11" xfId="9" applyFont="1" applyFill="1" applyBorder="1" applyAlignment="1" applyProtection="1">
      <alignment horizontal="right" vertical="center"/>
    </xf>
    <xf numFmtId="168" fontId="3" fillId="0" borderId="13" xfId="0" quotePrefix="1" applyNumberFormat="1" applyFont="1" applyFill="1" applyBorder="1" applyAlignment="1" applyProtection="1">
      <alignment vertical="center"/>
    </xf>
    <xf numFmtId="49" fontId="14" fillId="0" borderId="20" xfId="10" applyBorder="1" applyAlignment="1" applyProtection="1">
      <alignment horizontal="left" vertical="center"/>
    </xf>
    <xf numFmtId="3" fontId="3" fillId="0" borderId="0" xfId="9" applyFont="1" applyFill="1" applyBorder="1" applyAlignment="1" applyProtection="1">
      <alignment horizontal="right" vertical="center"/>
    </xf>
    <xf numFmtId="49" fontId="3" fillId="0" borderId="0" xfId="10" applyFont="1" applyFill="1" applyBorder="1" applyAlignment="1" applyProtection="1">
      <alignment horizontal="left" vertical="center"/>
    </xf>
    <xf numFmtId="3" fontId="14" fillId="0" borderId="20" xfId="9" applyBorder="1" applyAlignment="1" applyProtection="1">
      <alignment horizontal="right" vertical="center"/>
    </xf>
    <xf numFmtId="0" fontId="5" fillId="0" borderId="0" xfId="0" applyFont="1" applyAlignment="1">
      <alignment vertical="center" wrapText="1"/>
    </xf>
    <xf numFmtId="0" fontId="5" fillId="0" borderId="0" xfId="0" applyFont="1" applyFill="1" applyAlignment="1">
      <alignment vertical="center" wrapText="1"/>
    </xf>
    <xf numFmtId="0" fontId="5" fillId="9" borderId="26" xfId="0" applyFont="1" applyFill="1" applyBorder="1" applyAlignment="1" applyProtection="1">
      <alignment vertical="center" wrapText="1"/>
    </xf>
    <xf numFmtId="0" fontId="3" fillId="0" borderId="10" xfId="0" applyFont="1" applyBorder="1" applyAlignment="1" applyProtection="1">
      <alignment vertical="center" wrapText="1"/>
    </xf>
    <xf numFmtId="0" fontId="3" fillId="0" borderId="54"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13" xfId="0" applyFont="1" applyBorder="1" applyAlignment="1" applyProtection="1">
      <alignment vertical="center" wrapText="1"/>
    </xf>
    <xf numFmtId="0" fontId="4" fillId="4" borderId="26" xfId="8" applyFont="1" applyFill="1" applyBorder="1" applyAlignment="1" applyProtection="1">
      <alignment horizontal="center" vertical="center" wrapText="1"/>
    </xf>
    <xf numFmtId="0" fontId="0" fillId="0" borderId="20" xfId="0" applyBorder="1" applyAlignment="1">
      <alignment vertical="center"/>
    </xf>
    <xf numFmtId="169" fontId="0" fillId="0" borderId="20" xfId="33" applyNumberFormat="1" applyFont="1" applyBorder="1" applyAlignment="1">
      <alignment horizontal="center" vertical="center"/>
    </xf>
    <xf numFmtId="169" fontId="3" fillId="0" borderId="0" xfId="0" applyNumberFormat="1" applyFont="1" applyFill="1" applyBorder="1" applyAlignment="1" applyProtection="1">
      <alignment vertical="center" wrapText="1"/>
    </xf>
    <xf numFmtId="0" fontId="4" fillId="3" borderId="29" xfId="0" applyFont="1" applyFill="1" applyBorder="1" applyAlignment="1" applyProtection="1">
      <alignment vertical="center" wrapText="1"/>
    </xf>
    <xf numFmtId="0" fontId="4" fillId="3" borderId="30" xfId="0" applyFont="1" applyFill="1" applyBorder="1" applyAlignment="1" applyProtection="1">
      <alignment vertical="center" wrapText="1"/>
    </xf>
    <xf numFmtId="169" fontId="4" fillId="3" borderId="30" xfId="11" applyNumberFormat="1" applyFont="1" applyFill="1" applyBorder="1" applyAlignment="1" applyProtection="1">
      <alignment horizontal="right" vertical="center" wrapText="1"/>
    </xf>
    <xf numFmtId="0" fontId="3" fillId="0" borderId="20" xfId="0" applyNumberFormat="1" applyFont="1" applyFill="1" applyBorder="1" applyAlignment="1" applyProtection="1">
      <alignment horizontal="left" vertical="center" wrapText="1"/>
    </xf>
    <xf numFmtId="0" fontId="5" fillId="0" borderId="20" xfId="0" applyFont="1" applyBorder="1" applyAlignment="1" applyProtection="1">
      <alignment wrapText="1"/>
    </xf>
    <xf numFmtId="0" fontId="3" fillId="10" borderId="20" xfId="8" applyFont="1" applyFill="1" applyBorder="1" applyAlignment="1" applyProtection="1">
      <alignment vertical="center" wrapText="1"/>
      <protection locked="0" hidden="1"/>
    </xf>
    <xf numFmtId="0" fontId="4" fillId="4" borderId="20" xfId="8" applyFont="1" applyFill="1" applyBorder="1" applyAlignment="1" applyProtection="1">
      <alignment horizontal="center" vertical="center" wrapText="1"/>
    </xf>
    <xf numFmtId="0" fontId="3" fillId="0" borderId="20" xfId="8" applyFont="1" applyFill="1" applyBorder="1" applyAlignment="1" applyProtection="1">
      <alignment vertical="center" wrapText="1"/>
      <protection locked="0" hidden="1"/>
    </xf>
    <xf numFmtId="0" fontId="3" fillId="0" borderId="54" xfId="4" applyFont="1" applyBorder="1" applyAlignment="1" applyProtection="1">
      <alignment vertical="center" wrapText="1"/>
      <protection locked="0" hidden="1"/>
    </xf>
    <xf numFmtId="0" fontId="3" fillId="0" borderId="12" xfId="8" applyFont="1" applyFill="1" applyBorder="1" applyAlignment="1" applyProtection="1">
      <alignment vertical="center" wrapText="1"/>
      <protection locked="0" hidden="1"/>
    </xf>
    <xf numFmtId="0" fontId="3" fillId="0" borderId="13" xfId="4" applyFont="1" applyBorder="1" applyAlignment="1" applyProtection="1">
      <alignment vertical="center" wrapText="1"/>
      <protection locked="0" hidden="1"/>
    </xf>
    <xf numFmtId="0" fontId="4" fillId="4" borderId="56" xfId="8" applyFont="1" applyFill="1" applyBorder="1" applyAlignment="1" applyProtection="1">
      <alignment horizontal="center" vertical="center" wrapText="1"/>
    </xf>
    <xf numFmtId="0" fontId="3" fillId="0" borderId="13" xfId="8" applyFont="1" applyFill="1" applyBorder="1" applyAlignment="1" applyProtection="1">
      <alignment horizontal="center" vertical="center" wrapText="1"/>
      <protection locked="0" hidden="1"/>
    </xf>
    <xf numFmtId="0" fontId="3" fillId="0" borderId="54" xfId="8" applyFont="1" applyFill="1" applyBorder="1" applyAlignment="1" applyProtection="1">
      <alignment vertical="center" wrapText="1"/>
      <protection locked="0" hidden="1"/>
    </xf>
    <xf numFmtId="0" fontId="3" fillId="10" borderId="12" xfId="8" applyFont="1" applyFill="1" applyBorder="1" applyAlignment="1" applyProtection="1">
      <alignment vertical="center" wrapText="1"/>
      <protection locked="0" hidden="1"/>
    </xf>
    <xf numFmtId="0" fontId="3" fillId="0" borderId="13" xfId="8" applyFont="1" applyFill="1" applyBorder="1" applyAlignment="1" applyProtection="1">
      <alignment vertical="center" wrapText="1"/>
      <protection locked="0" hidden="1"/>
    </xf>
    <xf numFmtId="3" fontId="5" fillId="0" borderId="19" xfId="1" applyNumberFormat="1" applyFont="1" applyFill="1" applyBorder="1" applyAlignment="1" applyProtection="1">
      <alignment horizontal="left" vertical="center" wrapText="1"/>
      <protection locked="0" hidden="1"/>
    </xf>
    <xf numFmtId="3" fontId="5" fillId="0" borderId="19" xfId="1" applyNumberFormat="1" applyFont="1" applyFill="1" applyBorder="1" applyAlignment="1" applyProtection="1">
      <alignment horizontal="left" vertical="center" wrapText="1"/>
    </xf>
    <xf numFmtId="3" fontId="5" fillId="0" borderId="20" xfId="1" applyNumberFormat="1" applyFont="1" applyFill="1" applyBorder="1" applyAlignment="1" applyProtection="1">
      <alignment horizontal="left" vertical="center" wrapText="1"/>
    </xf>
    <xf numFmtId="3" fontId="10" fillId="0" borderId="20" xfId="1" applyNumberFormat="1" applyFont="1" applyFill="1" applyBorder="1" applyAlignment="1" applyProtection="1">
      <alignment horizontal="left" vertical="center" wrapText="1"/>
    </xf>
    <xf numFmtId="3" fontId="9" fillId="4" borderId="25" xfId="6" applyNumberFormat="1" applyFont="1" applyFill="1" applyBorder="1" applyAlignment="1" applyProtection="1">
      <alignment horizontal="center" vertical="center" wrapText="1"/>
    </xf>
    <xf numFmtId="3" fontId="9" fillId="4" borderId="26" xfId="6" applyNumberFormat="1" applyFont="1" applyFill="1" applyBorder="1" applyAlignment="1" applyProtection="1">
      <alignment horizontal="center" vertical="center" wrapText="1"/>
    </xf>
    <xf numFmtId="0" fontId="4" fillId="4" borderId="48" xfId="8" applyFont="1" applyFill="1" applyBorder="1" applyAlignment="1" applyProtection="1">
      <alignment horizontal="center" vertical="center" wrapText="1"/>
    </xf>
    <xf numFmtId="0" fontId="4" fillId="4" borderId="25" xfId="8" applyFont="1" applyFill="1" applyBorder="1" applyAlignment="1" applyProtection="1">
      <alignment horizontal="center" vertical="center" wrapText="1"/>
    </xf>
    <xf numFmtId="0" fontId="3" fillId="10" borderId="31" xfId="8" applyFont="1" applyFill="1" applyBorder="1" applyAlignment="1" applyProtection="1">
      <alignment horizontal="left" vertical="center" wrapText="1"/>
      <protection locked="0" hidden="1"/>
    </xf>
    <xf numFmtId="0" fontId="3" fillId="10" borderId="20" xfId="8" applyFont="1" applyFill="1" applyBorder="1" applyAlignment="1" applyProtection="1">
      <alignment horizontal="left" vertical="center" wrapText="1"/>
      <protection locked="0" hidden="1"/>
    </xf>
    <xf numFmtId="0" fontId="3" fillId="10" borderId="11" xfId="8" applyFont="1" applyFill="1" applyBorder="1" applyAlignment="1" applyProtection="1">
      <alignment horizontal="left" vertical="center" wrapText="1"/>
      <protection locked="0" hidden="1"/>
    </xf>
    <xf numFmtId="0" fontId="3" fillId="10" borderId="12" xfId="8" applyFont="1" applyFill="1" applyBorder="1" applyAlignment="1" applyProtection="1">
      <alignment horizontal="left" vertical="center" wrapText="1"/>
      <protection locked="0" hidden="1"/>
    </xf>
    <xf numFmtId="0" fontId="4" fillId="4" borderId="20" xfId="5" applyFont="1" applyFill="1" applyBorder="1" applyAlignment="1" applyProtection="1">
      <alignment horizontal="center" vertical="center"/>
    </xf>
    <xf numFmtId="0" fontId="20" fillId="0" borderId="4"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15" fillId="10" borderId="15" xfId="0" applyFont="1" applyFill="1" applyBorder="1" applyAlignment="1" applyProtection="1">
      <alignment horizontal="left" vertical="center" wrapText="1"/>
    </xf>
    <xf numFmtId="0" fontId="15" fillId="10" borderId="16" xfId="0" applyFont="1" applyFill="1" applyBorder="1" applyAlignment="1" applyProtection="1">
      <alignment horizontal="left" vertical="center" wrapText="1"/>
    </xf>
    <xf numFmtId="0" fontId="15" fillId="10" borderId="1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9" borderId="16" xfId="0" applyFont="1" applyFill="1" applyBorder="1" applyAlignment="1" applyProtection="1">
      <alignment horizontal="left" vertical="center" wrapText="1"/>
    </xf>
    <xf numFmtId="0" fontId="15" fillId="9" borderId="17" xfId="0" applyFont="1" applyFill="1" applyBorder="1" applyAlignment="1" applyProtection="1">
      <alignment horizontal="left" vertical="center" wrapText="1"/>
    </xf>
    <xf numFmtId="0" fontId="4" fillId="4" borderId="19" xfId="5"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10" borderId="2" xfId="0" applyFont="1" applyFill="1" applyBorder="1" applyAlignment="1" applyProtection="1">
      <alignment horizontal="left" vertical="center" wrapText="1"/>
      <protection locked="0" hidden="1"/>
    </xf>
    <xf numFmtId="0" fontId="4" fillId="3" borderId="29"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7" fillId="3" borderId="31"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0" fontId="5" fillId="10" borderId="16" xfId="0" applyFont="1" applyFill="1" applyBorder="1" applyAlignment="1" applyProtection="1">
      <alignment horizontal="left" vertical="center" wrapText="1"/>
      <protection locked="0" hidden="1"/>
    </xf>
    <xf numFmtId="0" fontId="7" fillId="10" borderId="15" xfId="0" applyFont="1" applyFill="1" applyBorder="1" applyAlignment="1" applyProtection="1">
      <alignment horizontal="left" vertical="center" wrapText="1"/>
    </xf>
    <xf numFmtId="0" fontId="7" fillId="10" borderId="16" xfId="0" applyFont="1" applyFill="1" applyBorder="1" applyAlignment="1" applyProtection="1">
      <alignment horizontal="left" vertical="center" wrapText="1"/>
    </xf>
    <xf numFmtId="0" fontId="7" fillId="10" borderId="17" xfId="0" applyFont="1" applyFill="1" applyBorder="1" applyAlignment="1" applyProtection="1">
      <alignment horizontal="left" vertical="center" wrapText="1"/>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4" xfId="4" applyFont="1" applyBorder="1" applyAlignment="1" applyProtection="1">
      <alignment horizontal="center" vertical="center"/>
    </xf>
    <xf numFmtId="0" fontId="3" fillId="0" borderId="5" xfId="4" applyFont="1" applyBorder="1" applyAlignment="1" applyProtection="1">
      <alignment horizontal="center" vertical="center"/>
    </xf>
    <xf numFmtId="0" fontId="4" fillId="0" borderId="1" xfId="4" applyFont="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wrapText="1"/>
    </xf>
    <xf numFmtId="0" fontId="4" fillId="0" borderId="1" xfId="4" applyFont="1" applyBorder="1" applyAlignment="1" applyProtection="1">
      <alignment horizontal="right" vertical="center" wrapText="1"/>
    </xf>
    <xf numFmtId="0" fontId="4" fillId="0" borderId="2" xfId="4" applyFont="1" applyBorder="1" applyAlignment="1" applyProtection="1">
      <alignment horizontal="righ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5" fillId="9" borderId="53" xfId="0" applyFont="1" applyFill="1" applyBorder="1" applyAlignment="1" applyProtection="1">
      <alignment horizontal="left" vertical="center" wrapText="1"/>
      <protection locked="0" hidden="1"/>
    </xf>
    <xf numFmtId="0" fontId="5" fillId="9" borderId="37" xfId="0" applyFont="1" applyFill="1" applyBorder="1" applyAlignment="1" applyProtection="1">
      <alignment horizontal="left" vertical="center" wrapText="1"/>
      <protection locked="0" hidden="1"/>
    </xf>
    <xf numFmtId="0" fontId="5" fillId="10" borderId="15" xfId="0" applyFont="1" applyFill="1" applyBorder="1" applyAlignment="1" applyProtection="1">
      <alignment horizontal="center" vertical="center" wrapText="1"/>
      <protection locked="0" hidden="1"/>
    </xf>
    <xf numFmtId="0" fontId="5" fillId="10" borderId="16" xfId="0" applyFont="1" applyFill="1" applyBorder="1" applyAlignment="1" applyProtection="1">
      <alignment horizontal="center" vertical="center" wrapText="1"/>
      <protection locked="0" hidden="1"/>
    </xf>
    <xf numFmtId="0" fontId="5" fillId="10" borderId="17" xfId="0" applyFont="1" applyFill="1" applyBorder="1" applyAlignment="1" applyProtection="1">
      <alignment horizontal="center" vertical="center" wrapText="1"/>
      <protection locked="0" hidden="1"/>
    </xf>
    <xf numFmtId="0" fontId="7" fillId="3" borderId="17"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5" fillId="10" borderId="5" xfId="0" applyFont="1" applyFill="1" applyBorder="1" applyAlignment="1" applyProtection="1">
      <alignment horizontal="left" vertical="center" wrapText="1"/>
      <protection locked="0" hidden="1"/>
    </xf>
    <xf numFmtId="0" fontId="7" fillId="3" borderId="3"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10" borderId="15" xfId="0" applyFont="1" applyFill="1" applyBorder="1" applyAlignment="1" applyProtection="1">
      <alignment horizontal="center" vertical="center" wrapText="1"/>
      <protection locked="0" hidden="1"/>
    </xf>
    <xf numFmtId="0" fontId="7" fillId="10" borderId="16" xfId="0" applyFont="1" applyFill="1" applyBorder="1" applyAlignment="1" applyProtection="1">
      <alignment horizontal="center" vertical="center" wrapText="1"/>
      <protection locked="0" hidden="1"/>
    </xf>
    <xf numFmtId="0" fontId="5" fillId="0" borderId="15" xfId="0" applyFont="1" applyBorder="1" applyAlignment="1" applyProtection="1">
      <alignment horizontal="center" vertical="center" wrapText="1"/>
      <protection locked="0" hidden="1"/>
    </xf>
    <xf numFmtId="0" fontId="5" fillId="0" borderId="16" xfId="0" applyFont="1" applyBorder="1" applyAlignment="1" applyProtection="1">
      <alignment horizontal="center" vertical="center" wrapText="1"/>
      <protection locked="0" hidden="1"/>
    </xf>
    <xf numFmtId="0" fontId="4" fillId="10" borderId="1" xfId="5" applyFont="1" applyFill="1" applyBorder="1" applyAlignment="1" applyProtection="1">
      <alignment horizontal="center" vertical="center"/>
    </xf>
    <xf numFmtId="0" fontId="4" fillId="10" borderId="3" xfId="5" applyFont="1" applyFill="1" applyBorder="1" applyAlignment="1" applyProtection="1">
      <alignment horizontal="center" vertical="center"/>
    </xf>
    <xf numFmtId="0" fontId="4" fillId="10" borderId="6" xfId="5" applyFont="1" applyFill="1" applyBorder="1" applyAlignment="1" applyProtection="1">
      <alignment horizontal="center" vertical="center"/>
    </xf>
    <xf numFmtId="0" fontId="4" fillId="10" borderId="14" xfId="5" applyFont="1" applyFill="1" applyBorder="1" applyAlignment="1" applyProtection="1">
      <alignment horizontal="center" vertical="center"/>
    </xf>
    <xf numFmtId="0" fontId="4" fillId="10" borderId="4" xfId="5" applyFont="1" applyFill="1" applyBorder="1" applyAlignment="1" applyProtection="1">
      <alignment horizontal="center" vertical="center"/>
    </xf>
    <xf numFmtId="0" fontId="4" fillId="10" borderId="7" xfId="5" applyFont="1" applyFill="1" applyBorder="1" applyAlignment="1" applyProtection="1">
      <alignment horizontal="center" vertical="center"/>
    </xf>
    <xf numFmtId="0" fontId="5" fillId="10" borderId="17" xfId="0" applyFont="1" applyFill="1" applyBorder="1" applyAlignment="1" applyProtection="1">
      <alignment horizontal="left" vertical="center" wrapText="1"/>
      <protection locked="0" hidden="1"/>
    </xf>
    <xf numFmtId="0" fontId="7" fillId="10" borderId="29" xfId="0" applyFont="1" applyFill="1" applyBorder="1" applyAlignment="1" applyProtection="1">
      <alignment horizontal="left" vertical="center" wrapText="1"/>
    </xf>
    <xf numFmtId="0" fontId="7" fillId="10" borderId="30"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5" xfId="0" applyFont="1" applyBorder="1" applyAlignment="1" applyProtection="1">
      <alignment horizontal="left" vertical="center" wrapText="1"/>
      <protection locked="0" hidden="1"/>
    </xf>
    <xf numFmtId="0" fontId="5" fillId="0" borderId="0" xfId="0" applyFont="1" applyBorder="1" applyAlignment="1" applyProtection="1">
      <alignment horizontal="left" vertical="center" wrapText="1"/>
      <protection locked="0" hidden="1"/>
    </xf>
    <xf numFmtId="0" fontId="4" fillId="4" borderId="27"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7" fillId="10" borderId="1"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7" fillId="10" borderId="5" xfId="0" applyFont="1" applyFill="1" applyBorder="1" applyAlignment="1" applyProtection="1">
      <alignment horizontal="left" vertical="center" wrapText="1"/>
    </xf>
    <xf numFmtId="0" fontId="7" fillId="10" borderId="7"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protection locked="0" hidden="1"/>
    </xf>
    <xf numFmtId="0" fontId="3" fillId="10" borderId="62" xfId="8" applyFont="1" applyFill="1" applyBorder="1" applyAlignment="1" applyProtection="1">
      <alignment horizontal="center" vertical="center" wrapText="1"/>
      <protection locked="0" hidden="1"/>
    </xf>
    <xf numFmtId="0" fontId="3" fillId="10" borderId="37" xfId="8" applyFont="1" applyFill="1" applyBorder="1" applyAlignment="1" applyProtection="1">
      <alignment horizontal="center" vertical="center" wrapText="1"/>
      <protection locked="0" hidden="1"/>
    </xf>
    <xf numFmtId="0" fontId="3" fillId="10" borderId="63" xfId="8" applyFont="1" applyFill="1" applyBorder="1" applyAlignment="1" applyProtection="1">
      <alignment horizontal="center" vertical="center" wrapText="1"/>
      <protection locked="0" hidden="1"/>
    </xf>
    <xf numFmtId="0" fontId="3" fillId="10" borderId="53" xfId="8" applyFont="1" applyFill="1" applyBorder="1" applyAlignment="1" applyProtection="1">
      <alignment horizontal="center" vertical="center" wrapText="1"/>
      <protection locked="0" hidden="1"/>
    </xf>
    <xf numFmtId="0" fontId="3" fillId="10" borderId="46" xfId="8" applyFont="1" applyFill="1" applyBorder="1" applyAlignment="1" applyProtection="1">
      <alignment horizontal="center" vertical="center" wrapText="1"/>
      <protection locked="0" hidden="1"/>
    </xf>
    <xf numFmtId="0" fontId="3" fillId="10" borderId="32" xfId="8" applyFont="1" applyFill="1" applyBorder="1" applyAlignment="1" applyProtection="1">
      <alignment horizontal="center" vertical="center" wrapText="1"/>
      <protection locked="0" hidden="1"/>
    </xf>
    <xf numFmtId="0" fontId="3" fillId="10" borderId="19" xfId="8" applyFont="1" applyFill="1" applyBorder="1" applyAlignment="1" applyProtection="1">
      <alignment horizontal="center" vertical="center" wrapText="1"/>
      <protection locked="0" hidden="1"/>
    </xf>
    <xf numFmtId="0" fontId="3" fillId="10" borderId="45" xfId="8" applyFont="1" applyFill="1" applyBorder="1" applyAlignment="1" applyProtection="1">
      <alignment horizontal="center" vertical="center" wrapText="1"/>
      <protection locked="0" hidden="1"/>
    </xf>
    <xf numFmtId="0" fontId="4" fillId="4" borderId="46" xfId="8" applyFont="1" applyFill="1" applyBorder="1" applyAlignment="1" applyProtection="1">
      <alignment horizontal="center" vertical="center" wrapText="1"/>
    </xf>
    <xf numFmtId="0" fontId="4" fillId="4" borderId="32" xfId="8" applyFont="1" applyFill="1" applyBorder="1" applyAlignment="1" applyProtection="1">
      <alignment horizontal="center" vertical="center" wrapText="1"/>
    </xf>
    <xf numFmtId="0" fontId="4" fillId="4" borderId="19" xfId="8" applyFont="1" applyFill="1" applyBorder="1" applyAlignment="1" applyProtection="1">
      <alignment horizontal="center" vertical="center" wrapText="1"/>
    </xf>
    <xf numFmtId="0" fontId="3" fillId="10" borderId="31" xfId="8" applyFont="1" applyFill="1" applyBorder="1" applyAlignment="1" applyProtection="1">
      <alignment horizontal="center" vertical="center" wrapText="1"/>
      <protection locked="0" hidden="1"/>
    </xf>
    <xf numFmtId="0" fontId="3" fillId="10" borderId="20" xfId="8" applyFont="1" applyFill="1" applyBorder="1" applyAlignment="1" applyProtection="1">
      <alignment horizontal="center" vertical="center" wrapText="1"/>
      <protection locked="0" hidden="1"/>
    </xf>
    <xf numFmtId="0" fontId="3" fillId="10" borderId="11" xfId="8" applyFont="1" applyFill="1" applyBorder="1" applyAlignment="1" applyProtection="1">
      <alignment horizontal="center" vertical="center" wrapText="1"/>
      <protection locked="0" hidden="1"/>
    </xf>
    <xf numFmtId="0" fontId="3" fillId="10" borderId="12" xfId="8" applyFont="1" applyFill="1" applyBorder="1" applyAlignment="1" applyProtection="1">
      <alignment horizontal="center" vertical="center" wrapText="1"/>
      <protection locked="0" hidden="1"/>
    </xf>
    <xf numFmtId="0" fontId="4" fillId="4" borderId="20" xfId="8"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5" fillId="10" borderId="52" xfId="0" applyFont="1" applyFill="1" applyBorder="1" applyAlignment="1" applyProtection="1">
      <alignment horizontal="left" vertical="center"/>
      <protection locked="0" hidden="1"/>
    </xf>
    <xf numFmtId="0" fontId="5" fillId="10" borderId="51" xfId="0" applyFont="1" applyFill="1" applyBorder="1" applyAlignment="1" applyProtection="1">
      <alignment horizontal="left" vertical="center"/>
      <protection locked="0" hidden="1"/>
    </xf>
    <xf numFmtId="0" fontId="4" fillId="4" borderId="45" xfId="8" applyFont="1" applyFill="1" applyBorder="1" applyAlignment="1" applyProtection="1">
      <alignment horizontal="center" vertical="center" wrapText="1"/>
    </xf>
    <xf numFmtId="0" fontId="4" fillId="4" borderId="31" xfId="8" applyFont="1" applyFill="1" applyBorder="1" applyAlignment="1" applyProtection="1">
      <alignment horizontal="center" vertical="center" wrapText="1"/>
    </xf>
    <xf numFmtId="3" fontId="7" fillId="3" borderId="20" xfId="0" applyNumberFormat="1" applyFont="1" applyFill="1" applyBorder="1" applyAlignment="1" applyProtection="1">
      <alignment horizontal="center" vertical="center" wrapText="1"/>
    </xf>
    <xf numFmtId="0" fontId="7" fillId="6" borderId="46"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3" fontId="7" fillId="6" borderId="45" xfId="0" applyNumberFormat="1" applyFont="1" applyFill="1" applyBorder="1" applyAlignment="1" applyProtection="1">
      <alignment horizontal="left" vertical="center" wrapText="1"/>
    </xf>
    <xf numFmtId="3" fontId="7" fillId="6" borderId="32" xfId="0" applyNumberFormat="1" applyFont="1" applyFill="1" applyBorder="1" applyAlignment="1" applyProtection="1">
      <alignment horizontal="left" vertical="center" wrapText="1"/>
    </xf>
    <xf numFmtId="0" fontId="4" fillId="4" borderId="50" xfId="8" applyFont="1" applyFill="1" applyBorder="1" applyAlignment="1" applyProtection="1">
      <alignment horizontal="center" vertical="center" wrapText="1"/>
    </xf>
    <xf numFmtId="0" fontId="4" fillId="4" borderId="51" xfId="8" applyFont="1" applyFill="1" applyBorder="1" applyAlignment="1" applyProtection="1">
      <alignment horizontal="center" vertical="center" wrapText="1"/>
    </xf>
    <xf numFmtId="0" fontId="4" fillId="4" borderId="57" xfId="8" applyFont="1" applyFill="1" applyBorder="1" applyAlignment="1" applyProtection="1">
      <alignment horizontal="center" vertical="center" wrapText="1"/>
    </xf>
    <xf numFmtId="0" fontId="4" fillId="4" borderId="8" xfId="8" applyFont="1" applyFill="1" applyBorder="1" applyAlignment="1" applyProtection="1">
      <alignment horizontal="center" vertical="center" wrapText="1"/>
    </xf>
    <xf numFmtId="0" fontId="4" fillId="4" borderId="9" xfId="8"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54" xfId="0" applyFont="1" applyFill="1" applyBorder="1" applyAlignment="1" applyProtection="1">
      <alignment horizontal="center" vertical="center" wrapText="1"/>
    </xf>
  </cellXfs>
  <cellStyles count="34">
    <cellStyle name="BodyStyle" xfId="10"/>
    <cellStyle name="Énfasis1" xfId="3" builtinId="29"/>
    <cellStyle name="HeaderStyle" xfId="13"/>
    <cellStyle name="Hipervínculo 2" xfId="14"/>
    <cellStyle name="MainTitle" xfId="15"/>
    <cellStyle name="Millares" xfId="33" builtinId="3"/>
    <cellStyle name="Millares [0]" xfId="1" builtinId="6"/>
    <cellStyle name="Millares [0] 2" xfId="16"/>
    <cellStyle name="Millares 10" xfId="17"/>
    <cellStyle name="Millares 2" xfId="18"/>
    <cellStyle name="Millares 2 2" xfId="7"/>
    <cellStyle name="Millares 2 2 2" xfId="11"/>
    <cellStyle name="Millares 2 2 3" xfId="19"/>
    <cellStyle name="Millares 3" xfId="20"/>
    <cellStyle name="Millares 3 3" xfId="6"/>
    <cellStyle name="Millares 3 3 2" xfId="21"/>
    <cellStyle name="Millares 4" xfId="22"/>
    <cellStyle name="Millares 5" xfId="23"/>
    <cellStyle name="Millares 6" xfId="24"/>
    <cellStyle name="Moneda [0]" xfId="2" builtinId="7"/>
    <cellStyle name="Moneda 2" xfId="25"/>
    <cellStyle name="Moneda 2 4" xfId="26"/>
    <cellStyle name="Normal" xfId="0" builtinId="0"/>
    <cellStyle name="Normal 2" xfId="27"/>
    <cellStyle name="Normal 2 2" xfId="32"/>
    <cellStyle name="Normal 2 3" xfId="5"/>
    <cellStyle name="Normal 3" xfId="4"/>
    <cellStyle name="Normal 3 2" xfId="8"/>
    <cellStyle name="Normal 6 2" xfId="28"/>
    <cellStyle name="Normal 8" xfId="12"/>
    <cellStyle name="Normal 8 2" xfId="31"/>
    <cellStyle name="Normal 9" xfId="29"/>
    <cellStyle name="Numeric" xfId="9"/>
    <cellStyle name="Porcentaje 2 10 2 2" xfId="30"/>
  </cellStyles>
  <dxfs count="2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135031</xdr:colOff>
      <xdr:row>0</xdr:row>
      <xdr:rowOff>22972</xdr:rowOff>
    </xdr:from>
    <xdr:to>
      <xdr:col>1</xdr:col>
      <xdr:colOff>1163731</xdr:colOff>
      <xdr:row>1</xdr:row>
      <xdr:rowOff>346822</xdr:rowOff>
    </xdr:to>
    <xdr:pic>
      <xdr:nvPicPr>
        <xdr:cNvPr id="2" name="1 Imagen" descr="\\Abeltran\publico\Logo completo.gif">
          <a:extLst>
            <a:ext uri="{FF2B5EF4-FFF2-40B4-BE49-F238E27FC236}">
              <a16:creationId xmlns="" xmlns:a16="http://schemas.microsoft.com/office/drawing/2014/main" id="{6EBB5AC2-3788-4587-9F30-EE6DA1FDB25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5031" y="22972"/>
          <a:ext cx="1757082" cy="55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sheetPr>
  <dimension ref="A1:AT179"/>
  <sheetViews>
    <sheetView tabSelected="1" zoomScale="85" zoomScaleNormal="85" zoomScaleSheetLayoutView="90" zoomScalePageLayoutView="80" workbookViewId="0">
      <selection activeCell="I2" sqref="I2"/>
    </sheetView>
  </sheetViews>
  <sheetFormatPr baseColWidth="10" defaultColWidth="10.85546875" defaultRowHeight="18.75" customHeight="1" x14ac:dyDescent="0.25"/>
  <cols>
    <col min="1" max="1" width="11" style="143" bestFit="1" customWidth="1"/>
    <col min="2" max="2" width="28.7109375" style="143" customWidth="1"/>
    <col min="3" max="3" width="27.28515625" style="143" customWidth="1"/>
    <col min="4" max="4" width="18.140625" style="143" customWidth="1"/>
    <col min="5" max="5" width="18.85546875" style="143" customWidth="1"/>
    <col min="6" max="6" width="15.140625" style="143" bestFit="1" customWidth="1"/>
    <col min="7" max="7" width="18.85546875" style="143" customWidth="1"/>
    <col min="8" max="8" width="10.85546875" style="143"/>
    <col min="9" max="9" width="17" style="143" customWidth="1"/>
    <col min="10" max="11" width="15.42578125" style="143" bestFit="1" customWidth="1"/>
    <col min="12" max="12" width="10.85546875" style="143"/>
    <col min="13" max="13" width="18.5703125" style="143" customWidth="1"/>
    <col min="14" max="14" width="15.7109375" style="143" customWidth="1"/>
    <col min="15" max="15" width="28.5703125" style="143" customWidth="1"/>
    <col min="16" max="16" width="15.7109375" style="143" customWidth="1"/>
    <col min="17" max="17" width="17.28515625" style="143" customWidth="1"/>
    <col min="18" max="41" width="14.28515625" style="143" customWidth="1"/>
    <col min="42" max="42" width="10.85546875" style="144"/>
    <col min="43" max="44" width="10.85546875" style="143"/>
    <col min="45" max="16384" width="10.85546875" style="144"/>
  </cols>
  <sheetData>
    <row r="1" spans="1:44" s="98" customFormat="1" ht="18.75" customHeight="1" thickBot="1" x14ac:dyDescent="0.3">
      <c r="A1" s="205"/>
      <c r="B1" s="206"/>
      <c r="C1" s="209" t="s">
        <v>0</v>
      </c>
      <c r="D1" s="210"/>
      <c r="E1" s="210"/>
      <c r="F1" s="210"/>
      <c r="G1" s="210"/>
      <c r="H1" s="210"/>
      <c r="I1" s="210"/>
      <c r="J1" s="210"/>
      <c r="K1" s="210"/>
      <c r="L1" s="210"/>
      <c r="M1" s="210"/>
      <c r="N1" s="210"/>
      <c r="O1" s="210"/>
      <c r="P1" s="210"/>
      <c r="Q1" s="211"/>
      <c r="R1" s="10"/>
      <c r="S1" s="10"/>
      <c r="T1" s="10"/>
      <c r="U1" s="10"/>
      <c r="V1" s="10"/>
      <c r="W1" s="10"/>
      <c r="X1" s="10"/>
      <c r="Y1" s="10"/>
      <c r="Z1" s="10"/>
      <c r="AA1" s="10"/>
      <c r="AB1" s="10"/>
      <c r="AC1" s="10"/>
      <c r="AD1" s="10"/>
      <c r="AE1" s="10"/>
      <c r="AF1" s="10"/>
      <c r="AG1" s="10"/>
      <c r="AH1" s="10"/>
      <c r="AI1" s="10"/>
      <c r="AJ1" s="10"/>
      <c r="AK1" s="10"/>
      <c r="AL1" s="10"/>
      <c r="AM1" s="10"/>
      <c r="AN1" s="10"/>
      <c r="AO1" s="10"/>
      <c r="AQ1" s="10"/>
      <c r="AR1" s="10"/>
    </row>
    <row r="2" spans="1:44" s="98" customFormat="1" ht="34.5" customHeight="1" thickBot="1" x14ac:dyDescent="0.3">
      <c r="A2" s="207"/>
      <c r="B2" s="208"/>
      <c r="C2" s="212" t="s">
        <v>1</v>
      </c>
      <c r="D2" s="213"/>
      <c r="E2" s="213"/>
      <c r="F2" s="213"/>
      <c r="G2" s="213"/>
      <c r="H2" s="213"/>
      <c r="I2" s="103"/>
      <c r="J2" s="121"/>
      <c r="K2" s="121"/>
      <c r="L2" s="1"/>
      <c r="M2" s="1"/>
      <c r="N2" s="1"/>
      <c r="O2" s="1"/>
      <c r="P2" s="117"/>
      <c r="Q2" s="118"/>
      <c r="R2" s="10"/>
      <c r="S2" s="10"/>
      <c r="T2" s="10"/>
      <c r="U2" s="10"/>
      <c r="V2" s="10"/>
      <c r="W2" s="10"/>
      <c r="X2" s="10"/>
      <c r="Y2" s="10"/>
      <c r="Z2" s="10"/>
      <c r="AA2" s="10"/>
      <c r="AB2" s="10"/>
      <c r="AC2" s="10"/>
      <c r="AD2" s="10"/>
      <c r="AE2" s="10"/>
      <c r="AF2" s="10"/>
      <c r="AG2" s="10"/>
      <c r="AH2" s="10"/>
      <c r="AI2" s="10"/>
      <c r="AJ2" s="10"/>
      <c r="AK2" s="10"/>
      <c r="AL2" s="10"/>
      <c r="AM2" s="10"/>
      <c r="AN2" s="10"/>
      <c r="AO2" s="10"/>
      <c r="AQ2" s="10"/>
      <c r="AR2" s="10"/>
    </row>
    <row r="3" spans="1:44" s="98" customFormat="1" ht="38.25" customHeight="1" thickBot="1" x14ac:dyDescent="0.3">
      <c r="A3" s="183" t="s">
        <v>147</v>
      </c>
      <c r="B3" s="184"/>
      <c r="C3" s="184"/>
      <c r="D3" s="184"/>
      <c r="E3" s="184"/>
      <c r="F3" s="184"/>
      <c r="G3" s="184"/>
      <c r="H3" s="184"/>
      <c r="I3" s="184"/>
      <c r="J3" s="184"/>
      <c r="K3" s="184"/>
      <c r="L3" s="184"/>
      <c r="M3" s="184"/>
      <c r="N3" s="184"/>
      <c r="O3" s="4"/>
      <c r="P3" s="4"/>
      <c r="Q3" s="5"/>
      <c r="R3" s="10"/>
      <c r="S3" s="10"/>
      <c r="T3" s="10"/>
      <c r="U3" s="10"/>
      <c r="V3" s="10"/>
      <c r="W3" s="10"/>
      <c r="X3" s="10"/>
      <c r="Y3" s="10"/>
      <c r="Z3" s="10"/>
      <c r="AA3" s="10"/>
      <c r="AB3" s="10"/>
      <c r="AC3" s="10"/>
      <c r="AD3" s="10"/>
      <c r="AE3" s="10"/>
      <c r="AF3" s="10"/>
      <c r="AG3" s="10"/>
      <c r="AH3" s="10"/>
      <c r="AI3" s="10"/>
      <c r="AJ3" s="10"/>
      <c r="AK3" s="10"/>
      <c r="AL3" s="10"/>
      <c r="AM3" s="10"/>
      <c r="AN3" s="10"/>
      <c r="AO3" s="10"/>
      <c r="AQ3" s="10"/>
      <c r="AR3" s="10"/>
    </row>
    <row r="4" spans="1:44" s="98" customFormat="1" ht="18.75" customHeight="1" x14ac:dyDescent="0.25">
      <c r="A4" s="214" t="s">
        <v>2</v>
      </c>
      <c r="B4" s="215"/>
      <c r="C4" s="279"/>
      <c r="D4" s="280"/>
      <c r="E4" s="280"/>
      <c r="F4" s="280"/>
      <c r="G4" s="280"/>
      <c r="H4" s="280"/>
      <c r="I4" s="280"/>
      <c r="J4" s="280"/>
      <c r="K4" s="280"/>
      <c r="L4" s="280"/>
      <c r="M4" s="79"/>
      <c r="N4" s="79"/>
      <c r="O4" s="79"/>
      <c r="P4" s="79"/>
      <c r="Q4" s="80"/>
      <c r="R4" s="10"/>
      <c r="S4" s="10"/>
      <c r="T4" s="10"/>
      <c r="U4" s="10"/>
      <c r="V4" s="10"/>
      <c r="W4" s="10"/>
      <c r="X4" s="10"/>
      <c r="Y4" s="10"/>
      <c r="Z4" s="10"/>
      <c r="AA4" s="10"/>
      <c r="AB4" s="10"/>
      <c r="AC4" s="10"/>
      <c r="AD4" s="10"/>
      <c r="AE4" s="10"/>
      <c r="AF4" s="10"/>
      <c r="AG4" s="10"/>
      <c r="AH4" s="10"/>
      <c r="AI4" s="10"/>
      <c r="AJ4" s="10"/>
      <c r="AK4" s="10"/>
      <c r="AL4" s="10"/>
      <c r="AM4" s="10"/>
      <c r="AN4" s="10"/>
      <c r="AO4" s="10"/>
      <c r="AQ4" s="10"/>
      <c r="AR4" s="10"/>
    </row>
    <row r="5" spans="1:44" s="98" customFormat="1" ht="18.75" customHeight="1" thickBot="1" x14ac:dyDescent="0.3">
      <c r="A5" s="216" t="s">
        <v>4</v>
      </c>
      <c r="B5" s="217"/>
      <c r="C5" s="218" t="str">
        <f>IF(ISERROR(VLOOKUP(C4,$B$114:$D$125,3,0)),"",VLOOKUP(C4,$B$114:$D$125,3,0))</f>
        <v/>
      </c>
      <c r="D5" s="219"/>
      <c r="E5" s="219"/>
      <c r="F5" s="219"/>
      <c r="G5" s="219"/>
      <c r="H5" s="81"/>
      <c r="I5" s="81"/>
      <c r="J5" s="81"/>
      <c r="K5" s="81"/>
      <c r="L5" s="81"/>
      <c r="M5" s="81"/>
      <c r="N5" s="81"/>
      <c r="O5" s="81"/>
      <c r="P5" s="81"/>
      <c r="Q5" s="82"/>
      <c r="R5" s="10"/>
      <c r="S5" s="10"/>
      <c r="T5" s="10"/>
      <c r="U5" s="10"/>
      <c r="V5" s="10"/>
      <c r="W5" s="10"/>
      <c r="X5" s="10"/>
      <c r="Y5" s="10"/>
      <c r="Z5" s="10"/>
      <c r="AA5" s="10"/>
      <c r="AB5" s="10"/>
      <c r="AC5" s="10"/>
      <c r="AD5" s="10"/>
      <c r="AE5" s="10"/>
      <c r="AF5" s="10"/>
      <c r="AG5" s="10"/>
      <c r="AH5" s="10"/>
      <c r="AI5" s="10"/>
      <c r="AJ5" s="10"/>
      <c r="AK5" s="10"/>
      <c r="AL5" s="10"/>
      <c r="AM5" s="10"/>
      <c r="AN5" s="10"/>
      <c r="AO5" s="10"/>
      <c r="AQ5" s="10"/>
      <c r="AR5" s="10"/>
    </row>
    <row r="6" spans="1:44" s="98" customFormat="1" ht="18.75" customHeight="1" thickBot="1" x14ac:dyDescent="0.3">
      <c r="A6" s="2"/>
      <c r="B6" s="3"/>
      <c r="C6" s="3"/>
      <c r="D6" s="3"/>
      <c r="E6" s="3"/>
      <c r="F6" s="3"/>
      <c r="G6" s="3"/>
      <c r="H6" s="3"/>
      <c r="I6" s="3"/>
      <c r="J6" s="3"/>
      <c r="K6" s="3"/>
      <c r="L6" s="3"/>
      <c r="M6" s="3"/>
      <c r="N6" s="6"/>
      <c r="O6" s="2"/>
      <c r="P6" s="3"/>
      <c r="Q6" s="6"/>
      <c r="R6" s="10"/>
      <c r="S6" s="10"/>
      <c r="T6" s="10"/>
      <c r="U6" s="10"/>
      <c r="V6" s="10"/>
      <c r="W6" s="10"/>
      <c r="X6" s="10"/>
      <c r="Y6" s="10"/>
      <c r="Z6" s="10"/>
      <c r="AA6" s="10"/>
      <c r="AB6" s="10"/>
      <c r="AC6" s="10"/>
      <c r="AD6" s="10"/>
      <c r="AE6" s="10"/>
      <c r="AF6" s="10"/>
      <c r="AG6" s="10"/>
      <c r="AH6" s="10"/>
      <c r="AI6" s="10"/>
      <c r="AJ6" s="10"/>
      <c r="AK6" s="10"/>
      <c r="AL6" s="10"/>
      <c r="AM6" s="10"/>
      <c r="AN6" s="10"/>
      <c r="AO6" s="10"/>
      <c r="AQ6" s="10"/>
      <c r="AR6" s="10"/>
    </row>
    <row r="7" spans="1:44" s="98" customFormat="1" ht="18.75" customHeight="1" thickBot="1" x14ac:dyDescent="0.3">
      <c r="A7" s="45" t="s">
        <v>6</v>
      </c>
      <c r="B7" s="119"/>
      <c r="C7" s="34"/>
      <c r="D7" s="34"/>
      <c r="E7" s="34"/>
      <c r="F7" s="34"/>
      <c r="G7" s="34"/>
      <c r="H7" s="34"/>
      <c r="I7" s="34"/>
      <c r="J7" s="34"/>
      <c r="K7" s="34"/>
      <c r="L7" s="34"/>
      <c r="M7" s="34"/>
      <c r="N7" s="35"/>
      <c r="O7" s="122" t="s">
        <v>7</v>
      </c>
      <c r="P7" s="115"/>
      <c r="Q7" s="35"/>
      <c r="R7" s="10"/>
      <c r="S7" s="10"/>
      <c r="T7" s="10"/>
      <c r="U7" s="10"/>
      <c r="V7" s="10"/>
      <c r="W7" s="10"/>
      <c r="X7" s="10"/>
      <c r="Y7" s="10"/>
      <c r="Z7" s="10"/>
      <c r="AA7" s="10"/>
      <c r="AB7" s="10"/>
      <c r="AC7" s="10"/>
      <c r="AD7" s="10"/>
      <c r="AE7" s="10"/>
      <c r="AF7" s="10"/>
      <c r="AG7" s="10"/>
      <c r="AH7" s="10"/>
      <c r="AI7" s="10"/>
      <c r="AJ7" s="10"/>
      <c r="AK7" s="10"/>
      <c r="AL7" s="10"/>
      <c r="AM7" s="10"/>
      <c r="AN7" s="10"/>
      <c r="AO7" s="10"/>
      <c r="AQ7" s="10"/>
      <c r="AR7" s="10"/>
    </row>
    <row r="8" spans="1:44" s="98" customFormat="1" ht="18.75" customHeight="1" thickBot="1" x14ac:dyDescent="0.3">
      <c r="A8" s="45"/>
      <c r="B8" s="119"/>
      <c r="C8" s="34"/>
      <c r="D8" s="34"/>
      <c r="E8" s="34"/>
      <c r="F8" s="34"/>
      <c r="G8" s="34"/>
      <c r="H8" s="34"/>
      <c r="I8" s="34"/>
      <c r="J8" s="34"/>
      <c r="K8" s="34"/>
      <c r="L8" s="34"/>
      <c r="M8" s="34"/>
      <c r="N8" s="35"/>
      <c r="O8" s="33"/>
      <c r="P8" s="34"/>
      <c r="Q8" s="35"/>
      <c r="R8" s="10"/>
      <c r="S8" s="10"/>
      <c r="T8" s="10"/>
      <c r="U8" s="10"/>
      <c r="V8" s="10"/>
      <c r="W8" s="10"/>
      <c r="X8" s="10"/>
      <c r="Y8" s="10"/>
      <c r="Z8" s="10"/>
      <c r="AA8" s="10"/>
      <c r="AB8" s="10"/>
      <c r="AC8" s="10"/>
      <c r="AD8" s="10"/>
      <c r="AE8" s="10"/>
      <c r="AF8" s="10"/>
      <c r="AG8" s="10"/>
      <c r="AH8" s="10"/>
      <c r="AI8" s="10"/>
      <c r="AJ8" s="10"/>
      <c r="AK8" s="10"/>
      <c r="AL8" s="10"/>
      <c r="AM8" s="10"/>
      <c r="AN8" s="10"/>
      <c r="AO8" s="10"/>
      <c r="AQ8" s="10"/>
      <c r="AR8" s="10"/>
    </row>
    <row r="9" spans="1:44" s="98" customFormat="1" ht="18.75" customHeight="1" thickBot="1" x14ac:dyDescent="0.3">
      <c r="A9" s="199" t="s">
        <v>8</v>
      </c>
      <c r="B9" s="200"/>
      <c r="C9" s="200"/>
      <c r="D9" s="201"/>
      <c r="E9" s="201"/>
      <c r="F9" s="201"/>
      <c r="G9" s="201"/>
      <c r="H9" s="201"/>
      <c r="I9" s="199" t="s">
        <v>9</v>
      </c>
      <c r="J9" s="200"/>
      <c r="K9" s="223"/>
      <c r="L9" s="220"/>
      <c r="M9" s="221"/>
      <c r="N9" s="222"/>
      <c r="O9" s="7"/>
      <c r="P9" s="8"/>
      <c r="Q9" s="9"/>
      <c r="R9" s="10"/>
      <c r="S9" s="10"/>
      <c r="T9" s="10"/>
      <c r="U9" s="10"/>
      <c r="V9" s="10"/>
      <c r="W9" s="10"/>
      <c r="X9" s="10"/>
      <c r="Y9" s="10"/>
      <c r="Z9" s="10"/>
      <c r="AA9" s="10"/>
      <c r="AB9" s="10"/>
      <c r="AC9" s="10"/>
      <c r="AD9" s="10"/>
      <c r="AE9" s="10"/>
      <c r="AF9" s="10"/>
      <c r="AG9" s="10"/>
      <c r="AH9" s="10"/>
      <c r="AI9" s="10"/>
      <c r="AJ9" s="10"/>
      <c r="AK9" s="10"/>
      <c r="AL9" s="10"/>
      <c r="AM9" s="10"/>
      <c r="AN9" s="10"/>
      <c r="AO9" s="10"/>
      <c r="AQ9" s="10"/>
      <c r="AR9" s="10"/>
    </row>
    <row r="10" spans="1:44" s="98" customFormat="1" ht="10.5" customHeight="1" thickBot="1" x14ac:dyDescent="0.3">
      <c r="A10" s="224" t="s">
        <v>152</v>
      </c>
      <c r="B10" s="225"/>
      <c r="C10" s="225"/>
      <c r="D10" s="194"/>
      <c r="E10" s="194"/>
      <c r="F10" s="194"/>
      <c r="G10" s="194"/>
      <c r="H10" s="194"/>
      <c r="I10" s="224" t="s">
        <v>10</v>
      </c>
      <c r="J10" s="225"/>
      <c r="K10" s="229"/>
      <c r="L10" s="231" t="s">
        <v>11</v>
      </c>
      <c r="M10" s="232"/>
      <c r="N10" s="102" t="s">
        <v>12</v>
      </c>
      <c r="O10" s="11"/>
      <c r="P10" s="12"/>
      <c r="Q10" s="13"/>
      <c r="R10" s="185" t="s">
        <v>146</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7"/>
      <c r="AQ10" s="10"/>
      <c r="AR10" s="10"/>
    </row>
    <row r="11" spans="1:44" s="98" customFormat="1" ht="18.75" customHeight="1" thickBot="1" x14ac:dyDescent="0.3">
      <c r="A11" s="226"/>
      <c r="B11" s="227"/>
      <c r="C11" s="227"/>
      <c r="D11" s="228"/>
      <c r="E11" s="228"/>
      <c r="F11" s="228"/>
      <c r="G11" s="228"/>
      <c r="H11" s="228"/>
      <c r="I11" s="226"/>
      <c r="J11" s="227"/>
      <c r="K11" s="230"/>
      <c r="L11" s="233"/>
      <c r="M11" s="234"/>
      <c r="N11" s="14"/>
      <c r="O11" s="15" t="str">
        <f>+IF(OR(L11&gt;0,N11&gt;0),"","Por favor seleccione SI o NO")</f>
        <v>Por favor seleccione SI o NO</v>
      </c>
      <c r="P11" s="16" t="str">
        <f>+IF(AND(L11&gt;0,N11&gt;0),"Seleccione solo una opción","")</f>
        <v/>
      </c>
      <c r="Q11" s="17"/>
      <c r="R11" s="249" t="s">
        <v>13</v>
      </c>
      <c r="S11" s="248"/>
      <c r="T11" s="248" t="s">
        <v>14</v>
      </c>
      <c r="U11" s="248"/>
      <c r="V11" s="248" t="s">
        <v>15</v>
      </c>
      <c r="W11" s="248"/>
      <c r="X11" s="248" t="s">
        <v>16</v>
      </c>
      <c r="Y11" s="248"/>
      <c r="Z11" s="248" t="s">
        <v>17</v>
      </c>
      <c r="AA11" s="248"/>
      <c r="AB11" s="248" t="s">
        <v>18</v>
      </c>
      <c r="AC11" s="248"/>
      <c r="AD11" s="248" t="s">
        <v>19</v>
      </c>
      <c r="AE11" s="248"/>
      <c r="AF11" s="248" t="s">
        <v>20</v>
      </c>
      <c r="AG11" s="248"/>
      <c r="AH11" s="248" t="s">
        <v>21</v>
      </c>
      <c r="AI11" s="248"/>
      <c r="AJ11" s="248" t="s">
        <v>22</v>
      </c>
      <c r="AK11" s="248"/>
      <c r="AL11" s="248" t="s">
        <v>23</v>
      </c>
      <c r="AM11" s="248"/>
      <c r="AN11" s="248" t="s">
        <v>24</v>
      </c>
      <c r="AO11" s="248"/>
      <c r="AQ11" s="235" t="s">
        <v>25</v>
      </c>
      <c r="AR11" s="236"/>
    </row>
    <row r="12" spans="1:44" s="98" customFormat="1" ht="18.75" customHeight="1" thickBot="1" x14ac:dyDescent="0.3">
      <c r="A12" s="192" t="s">
        <v>26</v>
      </c>
      <c r="B12" s="193"/>
      <c r="C12" s="193"/>
      <c r="D12" s="201"/>
      <c r="E12" s="201"/>
      <c r="F12" s="201"/>
      <c r="G12" s="201"/>
      <c r="H12" s="201"/>
      <c r="I12" s="201"/>
      <c r="J12" s="201"/>
      <c r="K12" s="201"/>
      <c r="L12" s="201"/>
      <c r="M12" s="201"/>
      <c r="N12" s="241"/>
      <c r="O12" s="18"/>
      <c r="P12" s="18"/>
      <c r="Q12" s="19"/>
      <c r="R12" s="20" t="s">
        <v>27</v>
      </c>
      <c r="S12" s="21" t="s">
        <v>28</v>
      </c>
      <c r="T12" s="21" t="s">
        <v>27</v>
      </c>
      <c r="U12" s="21" t="s">
        <v>28</v>
      </c>
      <c r="V12" s="21" t="s">
        <v>27</v>
      </c>
      <c r="W12" s="21" t="s">
        <v>28</v>
      </c>
      <c r="X12" s="21" t="s">
        <v>27</v>
      </c>
      <c r="Y12" s="21" t="s">
        <v>28</v>
      </c>
      <c r="Z12" s="21" t="s">
        <v>27</v>
      </c>
      <c r="AA12" s="21" t="s">
        <v>28</v>
      </c>
      <c r="AB12" s="21" t="s">
        <v>27</v>
      </c>
      <c r="AC12" s="21" t="s">
        <v>28</v>
      </c>
      <c r="AD12" s="21" t="s">
        <v>27</v>
      </c>
      <c r="AE12" s="21" t="s">
        <v>28</v>
      </c>
      <c r="AF12" s="21" t="s">
        <v>27</v>
      </c>
      <c r="AG12" s="21" t="s">
        <v>28</v>
      </c>
      <c r="AH12" s="21" t="s">
        <v>27</v>
      </c>
      <c r="AI12" s="21" t="s">
        <v>28</v>
      </c>
      <c r="AJ12" s="21" t="s">
        <v>27</v>
      </c>
      <c r="AK12" s="21" t="s">
        <v>28</v>
      </c>
      <c r="AL12" s="21" t="s">
        <v>27</v>
      </c>
      <c r="AM12" s="21" t="s">
        <v>28</v>
      </c>
      <c r="AN12" s="21" t="s">
        <v>27</v>
      </c>
      <c r="AO12" s="21" t="s">
        <v>28</v>
      </c>
      <c r="AQ12" s="237"/>
      <c r="AR12" s="238"/>
    </row>
    <row r="13" spans="1:44" s="98" customFormat="1" ht="51.75" customHeight="1" thickBot="1" x14ac:dyDescent="0.3">
      <c r="A13" s="104" t="s">
        <v>29</v>
      </c>
      <c r="B13" s="116" t="s">
        <v>30</v>
      </c>
      <c r="C13" s="105" t="s">
        <v>31</v>
      </c>
      <c r="D13" s="116" t="s">
        <v>32</v>
      </c>
      <c r="E13" s="116" t="s">
        <v>33</v>
      </c>
      <c r="F13" s="116" t="s">
        <v>34</v>
      </c>
      <c r="G13" s="116" t="s">
        <v>35</v>
      </c>
      <c r="H13" s="116" t="s">
        <v>36</v>
      </c>
      <c r="I13" s="116" t="s">
        <v>37</v>
      </c>
      <c r="J13" s="116" t="s">
        <v>38</v>
      </c>
      <c r="K13" s="116" t="s">
        <v>39</v>
      </c>
      <c r="L13" s="116" t="s">
        <v>40</v>
      </c>
      <c r="M13" s="116" t="s">
        <v>41</v>
      </c>
      <c r="N13" s="105" t="s">
        <v>42</v>
      </c>
      <c r="O13" s="105" t="s">
        <v>43</v>
      </c>
      <c r="P13" s="105" t="s">
        <v>44</v>
      </c>
      <c r="Q13" s="106" t="s">
        <v>45</v>
      </c>
      <c r="R13" s="22" t="s">
        <v>46</v>
      </c>
      <c r="S13" s="23" t="s">
        <v>46</v>
      </c>
      <c r="T13" s="23" t="s">
        <v>46</v>
      </c>
      <c r="U13" s="23" t="s">
        <v>46</v>
      </c>
      <c r="V13" s="23" t="s">
        <v>46</v>
      </c>
      <c r="W13" s="23" t="s">
        <v>46</v>
      </c>
      <c r="X13" s="23" t="s">
        <v>46</v>
      </c>
      <c r="Y13" s="23" t="s">
        <v>46</v>
      </c>
      <c r="Z13" s="23" t="s">
        <v>46</v>
      </c>
      <c r="AA13" s="23" t="s">
        <v>46</v>
      </c>
      <c r="AB13" s="23" t="s">
        <v>46</v>
      </c>
      <c r="AC13" s="23" t="s">
        <v>46</v>
      </c>
      <c r="AD13" s="23" t="s">
        <v>46</v>
      </c>
      <c r="AE13" s="23" t="s">
        <v>46</v>
      </c>
      <c r="AF13" s="23" t="s">
        <v>46</v>
      </c>
      <c r="AG13" s="23" t="s">
        <v>46</v>
      </c>
      <c r="AH13" s="23" t="s">
        <v>46</v>
      </c>
      <c r="AI13" s="23" t="s">
        <v>46</v>
      </c>
      <c r="AJ13" s="23" t="s">
        <v>46</v>
      </c>
      <c r="AK13" s="23" t="s">
        <v>46</v>
      </c>
      <c r="AL13" s="23" t="s">
        <v>46</v>
      </c>
      <c r="AM13" s="23" t="s">
        <v>46</v>
      </c>
      <c r="AN13" s="23" t="s">
        <v>46</v>
      </c>
      <c r="AO13" s="23" t="s">
        <v>46</v>
      </c>
      <c r="AQ13" s="239"/>
      <c r="AR13" s="240"/>
    </row>
    <row r="14" spans="1:44" s="99" customFormat="1" ht="18.75" customHeight="1" x14ac:dyDescent="0.25">
      <c r="A14" s="37"/>
      <c r="B14" s="38"/>
      <c r="C14" s="36"/>
      <c r="D14" s="36"/>
      <c r="E14" s="36"/>
      <c r="F14" s="36"/>
      <c r="G14" s="24"/>
      <c r="H14" s="38"/>
      <c r="I14" s="38"/>
      <c r="J14" s="39"/>
      <c r="K14" s="39"/>
      <c r="L14" s="38"/>
      <c r="M14" s="38"/>
      <c r="N14" s="24"/>
      <c r="O14" s="24"/>
      <c r="P14" s="24"/>
      <c r="Q14" s="25"/>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Q14" s="26" t="str">
        <f t="shared" ref="AQ14:AQ15" si="0">IF(K14-R14-T14-V14-X14-Z14-AB14-AD14-AF14-AH14-AJ14-AL14-AN14=0,"OK","Compromisos diferentes al valor estimado en la vigencia actual")</f>
        <v>OK</v>
      </c>
      <c r="AR14" s="26" t="str">
        <f t="shared" ref="AR14:AR15" si="1">IF(K14-S14-U14-W14-Y14-AA14-AC14-AE14-AG14-AI14-AK14-AM14-AO14=0,"OK","Obligaciones diferentes al valor estimado en la vigencia actual")</f>
        <v>OK</v>
      </c>
    </row>
    <row r="15" spans="1:44" s="99" customFormat="1" ht="18.75" customHeight="1" x14ac:dyDescent="0.25">
      <c r="A15" s="37"/>
      <c r="B15" s="38"/>
      <c r="C15" s="36"/>
      <c r="D15" s="36"/>
      <c r="E15" s="36"/>
      <c r="F15" s="36"/>
      <c r="G15" s="24"/>
      <c r="H15" s="38"/>
      <c r="I15" s="38"/>
      <c r="J15" s="39"/>
      <c r="K15" s="39"/>
      <c r="L15" s="38"/>
      <c r="M15" s="38"/>
      <c r="N15" s="24"/>
      <c r="O15" s="24"/>
      <c r="P15" s="24"/>
      <c r="Q15" s="25"/>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Q15" s="26" t="str">
        <f t="shared" si="0"/>
        <v>OK</v>
      </c>
      <c r="AR15" s="26" t="str">
        <f t="shared" si="1"/>
        <v>OK</v>
      </c>
    </row>
    <row r="16" spans="1:44" s="98" customFormat="1" ht="27.75" customHeight="1" thickBot="1" x14ac:dyDescent="0.3">
      <c r="A16" s="242" t="s">
        <v>50</v>
      </c>
      <c r="B16" s="243"/>
      <c r="C16" s="243"/>
      <c r="D16" s="243"/>
      <c r="E16" s="243"/>
      <c r="F16" s="243"/>
      <c r="G16" s="243"/>
      <c r="H16" s="243"/>
      <c r="I16" s="243"/>
      <c r="J16" s="107">
        <f>SUM(J14:J15)</f>
        <v>0</v>
      </c>
      <c r="K16" s="107">
        <f>SUM(K14:K15)</f>
        <v>0</v>
      </c>
      <c r="L16" s="108"/>
      <c r="M16" s="108"/>
      <c r="N16" s="108"/>
      <c r="O16" s="108"/>
      <c r="P16" s="108"/>
      <c r="Q16" s="109"/>
      <c r="R16" s="171"/>
      <c r="S16" s="172"/>
      <c r="T16" s="172"/>
      <c r="U16" s="173"/>
      <c r="V16" s="172"/>
      <c r="W16" s="172"/>
      <c r="X16" s="172"/>
      <c r="Y16" s="173"/>
      <c r="Z16" s="172"/>
      <c r="AA16" s="172"/>
      <c r="AB16" s="172"/>
      <c r="AC16" s="173"/>
      <c r="AD16" s="172"/>
      <c r="AE16" s="172"/>
      <c r="AF16" s="172"/>
      <c r="AG16" s="172"/>
      <c r="AH16" s="172"/>
      <c r="AI16" s="173"/>
      <c r="AJ16" s="172"/>
      <c r="AK16" s="172"/>
      <c r="AL16" s="172"/>
      <c r="AM16" s="172"/>
      <c r="AN16" s="172"/>
      <c r="AO16" s="173"/>
      <c r="AQ16" s="26" t="str">
        <f t="shared" ref="AQ16:AQ48" si="2">IF(K16-R16-T16-V16-X16-Z16-AB16-AD16-AF16-AH16-AJ16-AL16-AN16=0,"OK","Compromisos diferentes al valor estimado en la vigencia actual")</f>
        <v>OK</v>
      </c>
      <c r="AR16" s="26" t="str">
        <f t="shared" ref="AR16:AR48" si="3">IF(K16-S16-U16-W16-Y16-AA16-AC16-AE16-AG16-AI16-AK16-AM16-AO16=0,"OK","Obligaciones diferentes al valor estimado en la vigencia actual")</f>
        <v>OK</v>
      </c>
    </row>
    <row r="17" spans="1:44" s="98" customFormat="1" ht="18.75" customHeight="1" thickBot="1" x14ac:dyDescent="0.3">
      <c r="A17" s="244" t="s">
        <v>26</v>
      </c>
      <c r="B17" s="245"/>
      <c r="C17" s="245"/>
      <c r="D17" s="246"/>
      <c r="E17" s="246"/>
      <c r="F17" s="246"/>
      <c r="G17" s="246"/>
      <c r="H17" s="246"/>
      <c r="I17" s="246"/>
      <c r="J17" s="246"/>
      <c r="K17" s="246"/>
      <c r="L17" s="246"/>
      <c r="M17" s="246"/>
      <c r="N17" s="247"/>
      <c r="O17" s="18"/>
      <c r="P17" s="18"/>
      <c r="Q17" s="19"/>
      <c r="R17" s="171"/>
      <c r="S17" s="172"/>
      <c r="T17" s="172"/>
      <c r="U17" s="173"/>
      <c r="V17" s="172"/>
      <c r="W17" s="172"/>
      <c r="X17" s="172"/>
      <c r="Y17" s="173"/>
      <c r="Z17" s="172"/>
      <c r="AA17" s="172"/>
      <c r="AB17" s="172"/>
      <c r="AC17" s="173"/>
      <c r="AD17" s="172"/>
      <c r="AE17" s="172"/>
      <c r="AF17" s="172"/>
      <c r="AG17" s="172"/>
      <c r="AH17" s="172"/>
      <c r="AI17" s="173"/>
      <c r="AJ17" s="172"/>
      <c r="AK17" s="172"/>
      <c r="AL17" s="172"/>
      <c r="AM17" s="172"/>
      <c r="AN17" s="172"/>
      <c r="AO17" s="173"/>
      <c r="AQ17" s="26" t="str">
        <f t="shared" si="2"/>
        <v>OK</v>
      </c>
      <c r="AR17" s="26" t="str">
        <f t="shared" si="3"/>
        <v>OK</v>
      </c>
    </row>
    <row r="18" spans="1:44" s="98" customFormat="1" ht="51.75" customHeight="1" thickBot="1" x14ac:dyDescent="0.3">
      <c r="A18" s="104" t="s">
        <v>29</v>
      </c>
      <c r="B18" s="116" t="s">
        <v>30</v>
      </c>
      <c r="C18" s="105" t="s">
        <v>31</v>
      </c>
      <c r="D18" s="116" t="s">
        <v>32</v>
      </c>
      <c r="E18" s="116" t="s">
        <v>33</v>
      </c>
      <c r="F18" s="116" t="s">
        <v>34</v>
      </c>
      <c r="G18" s="116" t="s">
        <v>35</v>
      </c>
      <c r="H18" s="116" t="s">
        <v>36</v>
      </c>
      <c r="I18" s="116" t="s">
        <v>37</v>
      </c>
      <c r="J18" s="116" t="s">
        <v>38</v>
      </c>
      <c r="K18" s="116" t="s">
        <v>39</v>
      </c>
      <c r="L18" s="116" t="s">
        <v>40</v>
      </c>
      <c r="M18" s="116" t="s">
        <v>41</v>
      </c>
      <c r="N18" s="105" t="s">
        <v>42</v>
      </c>
      <c r="O18" s="105" t="s">
        <v>43</v>
      </c>
      <c r="P18" s="105" t="s">
        <v>44</v>
      </c>
      <c r="Q18" s="106" t="s">
        <v>45</v>
      </c>
      <c r="R18" s="174"/>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row>
    <row r="19" spans="1:44" s="99" customFormat="1" ht="18.75" customHeight="1" x14ac:dyDescent="0.25">
      <c r="A19" s="37"/>
      <c r="B19" s="38"/>
      <c r="C19" s="36"/>
      <c r="D19" s="36"/>
      <c r="E19" s="36"/>
      <c r="F19" s="36"/>
      <c r="G19" s="24"/>
      <c r="H19" s="38"/>
      <c r="I19" s="38"/>
      <c r="J19" s="39"/>
      <c r="K19" s="39"/>
      <c r="L19" s="38"/>
      <c r="M19" s="38"/>
      <c r="N19" s="24"/>
      <c r="O19" s="24"/>
      <c r="P19" s="24"/>
      <c r="Q19" s="25"/>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Q19" s="26" t="str">
        <f t="shared" ref="AQ19:AQ20" si="4">IF(K19-R19-T19-V19-X19-Z19-AB19-AD19-AF19-AH19-AJ19-AL19-AN19=0,"OK","Compromisos diferentes al valor estimado en la vigencia actual")</f>
        <v>OK</v>
      </c>
      <c r="AR19" s="26" t="str">
        <f t="shared" ref="AR19:AR20" si="5">IF(K19-S19-U19-W19-Y19-AA19-AC19-AE19-AG19-AI19-AK19-AM19-AO19=0,"OK","Obligaciones diferentes al valor estimado en la vigencia actual")</f>
        <v>OK</v>
      </c>
    </row>
    <row r="20" spans="1:44" s="99" customFormat="1" ht="18.75" customHeight="1" x14ac:dyDescent="0.25">
      <c r="A20" s="37"/>
      <c r="B20" s="38"/>
      <c r="C20" s="36"/>
      <c r="D20" s="36"/>
      <c r="E20" s="36"/>
      <c r="F20" s="36"/>
      <c r="G20" s="24"/>
      <c r="H20" s="38"/>
      <c r="I20" s="38"/>
      <c r="J20" s="39"/>
      <c r="K20" s="39"/>
      <c r="L20" s="38"/>
      <c r="M20" s="38"/>
      <c r="N20" s="24"/>
      <c r="O20" s="24"/>
      <c r="P20" s="24"/>
      <c r="Q20" s="25"/>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Q20" s="26" t="str">
        <f t="shared" si="4"/>
        <v>OK</v>
      </c>
      <c r="AR20" s="26" t="str">
        <f t="shared" si="5"/>
        <v>OK</v>
      </c>
    </row>
    <row r="21" spans="1:44" s="98" customFormat="1" ht="18.75" customHeight="1" thickBot="1" x14ac:dyDescent="0.3">
      <c r="A21" s="195" t="s">
        <v>150</v>
      </c>
      <c r="B21" s="196"/>
      <c r="C21" s="196"/>
      <c r="D21" s="196"/>
      <c r="E21" s="196"/>
      <c r="F21" s="196"/>
      <c r="G21" s="196"/>
      <c r="H21" s="196"/>
      <c r="I21" s="196"/>
      <c r="J21" s="27">
        <f>SUM(J19:J20)</f>
        <v>0</v>
      </c>
      <c r="K21" s="27">
        <f>SUM(K19:K20)</f>
        <v>0</v>
      </c>
      <c r="L21" s="92"/>
      <c r="M21" s="92"/>
      <c r="N21" s="92"/>
      <c r="O21" s="92"/>
      <c r="P21" s="92"/>
      <c r="Q21" s="93"/>
      <c r="R21" s="171"/>
      <c r="S21" s="172"/>
      <c r="T21" s="172"/>
      <c r="U21" s="173"/>
      <c r="V21" s="172"/>
      <c r="W21" s="172"/>
      <c r="X21" s="172"/>
      <c r="Y21" s="173"/>
      <c r="Z21" s="172"/>
      <c r="AA21" s="172"/>
      <c r="AB21" s="172"/>
      <c r="AC21" s="173"/>
      <c r="AD21" s="172"/>
      <c r="AE21" s="172"/>
      <c r="AF21" s="172"/>
      <c r="AG21" s="172"/>
      <c r="AH21" s="172"/>
      <c r="AI21" s="173"/>
      <c r="AJ21" s="172"/>
      <c r="AK21" s="172"/>
      <c r="AL21" s="172"/>
      <c r="AM21" s="172"/>
      <c r="AN21" s="172"/>
      <c r="AO21" s="173"/>
      <c r="AQ21" s="26" t="str">
        <f t="shared" ref="AQ21" si="6">IF(K21-R21-T21-V21-X21-Z21-AB21-AD21-AF21-AH21-AJ21-AL21-AN21=0,"OK","Compromisos diferentes al valor estimado en la vigencia actual")</f>
        <v>OK</v>
      </c>
      <c r="AR21" s="26" t="str">
        <f t="shared" ref="AR21" si="7">IF(K21-S21-U21-W21-Y21-AA21-AC21-AE21-AG21-AI21-AK21-AM21-AO21=0,"OK","Obligaciones diferentes al valor estimado en la vigencia actual")</f>
        <v>OK</v>
      </c>
    </row>
    <row r="22" spans="1:44" s="98" customFormat="1" ht="18.75" customHeight="1" x14ac:dyDescent="0.25">
      <c r="A22" s="197" t="s">
        <v>52</v>
      </c>
      <c r="B22" s="198"/>
      <c r="C22" s="198"/>
      <c r="D22" s="198"/>
      <c r="E22" s="198"/>
      <c r="F22" s="198"/>
      <c r="G22" s="198"/>
      <c r="H22" s="198"/>
      <c r="I22" s="198"/>
      <c r="J22" s="30">
        <f>J16+J21</f>
        <v>0</v>
      </c>
      <c r="K22" s="30">
        <f>K16+K21</f>
        <v>0</v>
      </c>
      <c r="L22" s="31"/>
      <c r="M22" s="31"/>
      <c r="N22" s="31"/>
      <c r="O22" s="31"/>
      <c r="P22" s="31"/>
      <c r="Q22" s="32"/>
      <c r="R22" s="171"/>
      <c r="S22" s="172"/>
      <c r="T22" s="172"/>
      <c r="U22" s="173"/>
      <c r="V22" s="172"/>
      <c r="W22" s="172"/>
      <c r="X22" s="172"/>
      <c r="Y22" s="173"/>
      <c r="Z22" s="172"/>
      <c r="AA22" s="172"/>
      <c r="AB22" s="172"/>
      <c r="AC22" s="173"/>
      <c r="AD22" s="172"/>
      <c r="AE22" s="172"/>
      <c r="AF22" s="172"/>
      <c r="AG22" s="172"/>
      <c r="AH22" s="172"/>
      <c r="AI22" s="173"/>
      <c r="AJ22" s="172"/>
      <c r="AK22" s="172"/>
      <c r="AL22" s="172"/>
      <c r="AM22" s="172"/>
      <c r="AN22" s="172"/>
      <c r="AO22" s="173"/>
      <c r="AQ22" s="26" t="str">
        <f t="shared" si="2"/>
        <v>OK</v>
      </c>
      <c r="AR22" s="26" t="str">
        <f t="shared" si="3"/>
        <v>OK</v>
      </c>
    </row>
    <row r="23" spans="1:44" s="98" customFormat="1" ht="18.75" customHeight="1" thickBot="1" x14ac:dyDescent="0.3">
      <c r="A23" s="33"/>
      <c r="B23" s="34"/>
      <c r="C23" s="34"/>
      <c r="D23" s="34"/>
      <c r="E23" s="34"/>
      <c r="F23" s="34"/>
      <c r="G23" s="34"/>
      <c r="H23" s="34"/>
      <c r="I23" s="34"/>
      <c r="J23" s="34"/>
      <c r="K23" s="34"/>
      <c r="L23" s="34"/>
      <c r="M23" s="34"/>
      <c r="N23" s="34"/>
      <c r="O23" s="34"/>
      <c r="P23" s="34"/>
      <c r="Q23" s="35"/>
      <c r="R23" s="171"/>
      <c r="S23" s="172"/>
      <c r="T23" s="172"/>
      <c r="U23" s="173"/>
      <c r="V23" s="172"/>
      <c r="W23" s="172"/>
      <c r="X23" s="172"/>
      <c r="Y23" s="173"/>
      <c r="Z23" s="172"/>
      <c r="AA23" s="172"/>
      <c r="AB23" s="172"/>
      <c r="AC23" s="173"/>
      <c r="AD23" s="172"/>
      <c r="AE23" s="172"/>
      <c r="AF23" s="172"/>
      <c r="AG23" s="172"/>
      <c r="AH23" s="172"/>
      <c r="AI23" s="173"/>
      <c r="AJ23" s="172"/>
      <c r="AK23" s="172"/>
      <c r="AL23" s="172"/>
      <c r="AM23" s="172"/>
      <c r="AN23" s="172"/>
      <c r="AO23" s="173"/>
      <c r="AQ23" s="26" t="str">
        <f t="shared" si="2"/>
        <v>OK</v>
      </c>
      <c r="AR23" s="26" t="str">
        <f t="shared" si="3"/>
        <v>OK</v>
      </c>
    </row>
    <row r="24" spans="1:44" s="98" customFormat="1" ht="18.75" customHeight="1" thickBot="1" x14ac:dyDescent="0.3">
      <c r="A24" s="199" t="s">
        <v>8</v>
      </c>
      <c r="B24" s="200"/>
      <c r="C24" s="200"/>
      <c r="D24" s="201"/>
      <c r="E24" s="201"/>
      <c r="F24" s="201"/>
      <c r="G24" s="201"/>
      <c r="H24" s="201"/>
      <c r="I24" s="202" t="s">
        <v>9</v>
      </c>
      <c r="J24" s="203"/>
      <c r="K24" s="204"/>
      <c r="L24" s="220"/>
      <c r="M24" s="221"/>
      <c r="N24" s="222"/>
      <c r="O24" s="7"/>
      <c r="P24" s="8"/>
      <c r="Q24" s="9"/>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Q24" s="10"/>
      <c r="AR24" s="10"/>
    </row>
    <row r="25" spans="1:44" s="98" customFormat="1" ht="18.75" customHeight="1" thickBot="1" x14ac:dyDescent="0.3">
      <c r="A25" s="224" t="s">
        <v>153</v>
      </c>
      <c r="B25" s="225"/>
      <c r="C25" s="225"/>
      <c r="D25" s="194"/>
      <c r="E25" s="194"/>
      <c r="F25" s="194"/>
      <c r="G25" s="194"/>
      <c r="H25" s="194"/>
      <c r="I25" s="250" t="s">
        <v>10</v>
      </c>
      <c r="J25" s="251"/>
      <c r="K25" s="252"/>
      <c r="L25" s="220" t="s">
        <v>11</v>
      </c>
      <c r="M25" s="221"/>
      <c r="N25" s="110" t="s">
        <v>12</v>
      </c>
      <c r="O25" s="11"/>
      <c r="P25" s="12"/>
      <c r="Q25" s="13"/>
      <c r="R25" s="188" t="s">
        <v>146</v>
      </c>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90"/>
    </row>
    <row r="26" spans="1:44" s="98" customFormat="1" ht="18.75" customHeight="1" thickBot="1" x14ac:dyDescent="0.3">
      <c r="A26" s="226"/>
      <c r="B26" s="227"/>
      <c r="C26" s="227"/>
      <c r="D26" s="228"/>
      <c r="E26" s="228"/>
      <c r="F26" s="228"/>
      <c r="G26" s="228"/>
      <c r="H26" s="228"/>
      <c r="I26" s="253"/>
      <c r="J26" s="254"/>
      <c r="K26" s="255"/>
      <c r="L26" s="220"/>
      <c r="M26" s="221"/>
      <c r="N26" s="110"/>
      <c r="O26" s="15" t="str">
        <f>+IF(OR(L26&gt;0,N26&gt;0),"","Por favor seleccione SI o NO")</f>
        <v>Por favor seleccione SI o NO</v>
      </c>
      <c r="P26" s="16" t="str">
        <f>+IF(AND(L26&gt;0,N26&gt;0),"Seleccione solo una opción","")</f>
        <v/>
      </c>
      <c r="Q26" s="17"/>
      <c r="R26" s="191" t="s">
        <v>13</v>
      </c>
      <c r="S26" s="182"/>
      <c r="T26" s="182" t="s">
        <v>14</v>
      </c>
      <c r="U26" s="182"/>
      <c r="V26" s="182" t="s">
        <v>15</v>
      </c>
      <c r="W26" s="182"/>
      <c r="X26" s="182" t="s">
        <v>16</v>
      </c>
      <c r="Y26" s="182"/>
      <c r="Z26" s="182" t="s">
        <v>17</v>
      </c>
      <c r="AA26" s="182"/>
      <c r="AB26" s="182" t="s">
        <v>18</v>
      </c>
      <c r="AC26" s="182"/>
      <c r="AD26" s="182" t="s">
        <v>19</v>
      </c>
      <c r="AE26" s="182"/>
      <c r="AF26" s="182" t="s">
        <v>20</v>
      </c>
      <c r="AG26" s="182"/>
      <c r="AH26" s="182" t="s">
        <v>21</v>
      </c>
      <c r="AI26" s="182"/>
      <c r="AJ26" s="182" t="s">
        <v>22</v>
      </c>
      <c r="AK26" s="182"/>
      <c r="AL26" s="182" t="s">
        <v>23</v>
      </c>
      <c r="AM26" s="182"/>
      <c r="AN26" s="182" t="s">
        <v>24</v>
      </c>
      <c r="AO26" s="182"/>
    </row>
    <row r="27" spans="1:44" s="98" customFormat="1" ht="18.75" customHeight="1" thickBot="1" x14ac:dyDescent="0.3">
      <c r="A27" s="192" t="s">
        <v>154</v>
      </c>
      <c r="B27" s="193"/>
      <c r="C27" s="193"/>
      <c r="D27" s="194"/>
      <c r="E27" s="194"/>
      <c r="F27" s="194"/>
      <c r="G27" s="194"/>
      <c r="H27" s="194"/>
      <c r="I27" s="194"/>
      <c r="J27" s="194"/>
      <c r="K27" s="194"/>
      <c r="L27" s="194"/>
      <c r="M27" s="194"/>
      <c r="N27" s="194"/>
      <c r="O27" s="18"/>
      <c r="P27" s="18"/>
      <c r="Q27" s="19"/>
      <c r="R27" s="20" t="s">
        <v>27</v>
      </c>
      <c r="S27" s="21" t="s">
        <v>28</v>
      </c>
      <c r="T27" s="21" t="s">
        <v>27</v>
      </c>
      <c r="U27" s="21" t="s">
        <v>28</v>
      </c>
      <c r="V27" s="21" t="s">
        <v>27</v>
      </c>
      <c r="W27" s="21" t="s">
        <v>28</v>
      </c>
      <c r="X27" s="21" t="s">
        <v>27</v>
      </c>
      <c r="Y27" s="21" t="s">
        <v>28</v>
      </c>
      <c r="Z27" s="21" t="s">
        <v>27</v>
      </c>
      <c r="AA27" s="21" t="s">
        <v>28</v>
      </c>
      <c r="AB27" s="21" t="s">
        <v>27</v>
      </c>
      <c r="AC27" s="21" t="s">
        <v>28</v>
      </c>
      <c r="AD27" s="21" t="s">
        <v>27</v>
      </c>
      <c r="AE27" s="21" t="s">
        <v>28</v>
      </c>
      <c r="AF27" s="21" t="s">
        <v>27</v>
      </c>
      <c r="AG27" s="21" t="s">
        <v>28</v>
      </c>
      <c r="AH27" s="21" t="s">
        <v>27</v>
      </c>
      <c r="AI27" s="21" t="s">
        <v>28</v>
      </c>
      <c r="AJ27" s="21" t="s">
        <v>27</v>
      </c>
      <c r="AK27" s="21" t="s">
        <v>28</v>
      </c>
      <c r="AL27" s="21" t="s">
        <v>27</v>
      </c>
      <c r="AM27" s="21" t="s">
        <v>28</v>
      </c>
      <c r="AN27" s="21" t="s">
        <v>27</v>
      </c>
      <c r="AO27" s="21" t="s">
        <v>28</v>
      </c>
    </row>
    <row r="28" spans="1:44" s="98" customFormat="1" ht="51.75" customHeight="1" thickBot="1" x14ac:dyDescent="0.3">
      <c r="A28" s="104" t="s">
        <v>29</v>
      </c>
      <c r="B28" s="116" t="s">
        <v>30</v>
      </c>
      <c r="C28" s="105" t="s">
        <v>31</v>
      </c>
      <c r="D28" s="116" t="s">
        <v>32</v>
      </c>
      <c r="E28" s="116" t="s">
        <v>33</v>
      </c>
      <c r="F28" s="116" t="s">
        <v>34</v>
      </c>
      <c r="G28" s="116" t="s">
        <v>35</v>
      </c>
      <c r="H28" s="116" t="s">
        <v>36</v>
      </c>
      <c r="I28" s="116" t="s">
        <v>37</v>
      </c>
      <c r="J28" s="116" t="s">
        <v>38</v>
      </c>
      <c r="K28" s="116" t="s">
        <v>39</v>
      </c>
      <c r="L28" s="116" t="s">
        <v>40</v>
      </c>
      <c r="M28" s="116" t="s">
        <v>41</v>
      </c>
      <c r="N28" s="105" t="s">
        <v>42</v>
      </c>
      <c r="O28" s="105" t="s">
        <v>43</v>
      </c>
      <c r="P28" s="105" t="s">
        <v>44</v>
      </c>
      <c r="Q28" s="106" t="s">
        <v>45</v>
      </c>
      <c r="R28" s="22" t="s">
        <v>46</v>
      </c>
      <c r="S28" s="23" t="s">
        <v>46</v>
      </c>
      <c r="T28" s="23" t="s">
        <v>46</v>
      </c>
      <c r="U28" s="23" t="s">
        <v>46</v>
      </c>
      <c r="V28" s="23" t="s">
        <v>46</v>
      </c>
      <c r="W28" s="23" t="s">
        <v>46</v>
      </c>
      <c r="X28" s="23" t="s">
        <v>46</v>
      </c>
      <c r="Y28" s="23" t="s">
        <v>46</v>
      </c>
      <c r="Z28" s="23" t="s">
        <v>46</v>
      </c>
      <c r="AA28" s="23" t="s">
        <v>46</v>
      </c>
      <c r="AB28" s="23" t="s">
        <v>46</v>
      </c>
      <c r="AC28" s="23" t="s">
        <v>46</v>
      </c>
      <c r="AD28" s="23" t="s">
        <v>46</v>
      </c>
      <c r="AE28" s="23" t="s">
        <v>46</v>
      </c>
      <c r="AF28" s="23" t="s">
        <v>46</v>
      </c>
      <c r="AG28" s="23" t="s">
        <v>46</v>
      </c>
      <c r="AH28" s="23" t="s">
        <v>46</v>
      </c>
      <c r="AI28" s="23" t="s">
        <v>46</v>
      </c>
      <c r="AJ28" s="23" t="s">
        <v>46</v>
      </c>
      <c r="AK28" s="23" t="s">
        <v>46</v>
      </c>
      <c r="AL28" s="23" t="s">
        <v>46</v>
      </c>
      <c r="AM28" s="23" t="s">
        <v>46</v>
      </c>
      <c r="AN28" s="23" t="s">
        <v>46</v>
      </c>
      <c r="AO28" s="23" t="s">
        <v>46</v>
      </c>
    </row>
    <row r="29" spans="1:44" s="99" customFormat="1" ht="18.75" customHeight="1" x14ac:dyDescent="0.25">
      <c r="A29" s="37"/>
      <c r="B29" s="38"/>
      <c r="C29" s="36"/>
      <c r="D29" s="36"/>
      <c r="E29" s="36"/>
      <c r="F29" s="36"/>
      <c r="G29" s="24"/>
      <c r="H29" s="38"/>
      <c r="I29" s="38"/>
      <c r="J29" s="39"/>
      <c r="K29" s="39"/>
      <c r="L29" s="38"/>
      <c r="M29" s="38"/>
      <c r="N29" s="24"/>
      <c r="O29" s="24"/>
      <c r="P29" s="24"/>
      <c r="Q29" s="25"/>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Q29" s="101" t="str">
        <f t="shared" ref="AQ29:AQ30" si="8">IF(K29-R29-T29-V29-X29-Z29-AB29-AD29-AF29-AH29-AJ29-AL29-AN29=0,"OK","Compromisos diferentes al valor estimado en la vigencia actual")</f>
        <v>OK</v>
      </c>
      <c r="AR29" s="101" t="str">
        <f t="shared" ref="AR29:AR30" si="9">IF(K29-S29-U29-W29-Y29-AA29-AC29-AE29-AG29-AI29-AK29-AM29-AO29=0,"OK","Obligaciones diferentes al valor estimado en la vigencia actual")</f>
        <v>OK</v>
      </c>
    </row>
    <row r="30" spans="1:44" s="99" customFormat="1" ht="18.75" customHeight="1" thickBot="1" x14ac:dyDescent="0.3">
      <c r="A30" s="37"/>
      <c r="B30" s="38"/>
      <c r="C30" s="36"/>
      <c r="D30" s="36"/>
      <c r="E30" s="36"/>
      <c r="F30" s="36"/>
      <c r="G30" s="24"/>
      <c r="H30" s="38"/>
      <c r="I30" s="38"/>
      <c r="J30" s="39"/>
      <c r="K30" s="39"/>
      <c r="L30" s="38"/>
      <c r="M30" s="38"/>
      <c r="N30" s="24"/>
      <c r="O30" s="24"/>
      <c r="P30" s="24"/>
      <c r="Q30" s="25"/>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Q30" s="101" t="str">
        <f t="shared" si="8"/>
        <v>OK</v>
      </c>
      <c r="AR30" s="101" t="str">
        <f t="shared" si="9"/>
        <v>OK</v>
      </c>
    </row>
    <row r="31" spans="1:44" s="98" customFormat="1" ht="18.75" customHeight="1" thickBot="1" x14ac:dyDescent="0.3">
      <c r="A31" s="195" t="s">
        <v>151</v>
      </c>
      <c r="B31" s="196"/>
      <c r="C31" s="196"/>
      <c r="D31" s="196"/>
      <c r="E31" s="196"/>
      <c r="F31" s="196"/>
      <c r="G31" s="196"/>
      <c r="H31" s="196"/>
      <c r="I31" s="196"/>
      <c r="J31" s="27">
        <f>SUM(J29:J30)</f>
        <v>0</v>
      </c>
      <c r="K31" s="27">
        <f>SUM(K29:K30)</f>
        <v>0</v>
      </c>
      <c r="L31" s="92"/>
      <c r="M31" s="92"/>
      <c r="N31" s="92"/>
      <c r="O31" s="92"/>
      <c r="P31" s="92"/>
      <c r="Q31" s="93"/>
      <c r="R31" s="188" t="s">
        <v>146</v>
      </c>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90"/>
    </row>
    <row r="32" spans="1:44" s="98" customFormat="1" ht="18.75" customHeight="1" thickBot="1" x14ac:dyDescent="0.3">
      <c r="A32" s="192" t="s">
        <v>26</v>
      </c>
      <c r="B32" s="193"/>
      <c r="C32" s="193"/>
      <c r="D32" s="256"/>
      <c r="E32" s="256"/>
      <c r="F32" s="256"/>
      <c r="G32" s="256"/>
      <c r="H32" s="256"/>
      <c r="I32" s="256"/>
      <c r="J32" s="256"/>
      <c r="K32" s="256"/>
      <c r="L32" s="256"/>
      <c r="M32" s="256"/>
      <c r="N32" s="256"/>
      <c r="O32" s="18"/>
      <c r="P32" s="18"/>
      <c r="Q32" s="19"/>
      <c r="R32" s="20" t="s">
        <v>27</v>
      </c>
      <c r="S32" s="21" t="s">
        <v>28</v>
      </c>
      <c r="T32" s="21" t="s">
        <v>27</v>
      </c>
      <c r="U32" s="21" t="s">
        <v>28</v>
      </c>
      <c r="V32" s="21" t="s">
        <v>27</v>
      </c>
      <c r="W32" s="21" t="s">
        <v>28</v>
      </c>
      <c r="X32" s="21" t="s">
        <v>27</v>
      </c>
      <c r="Y32" s="21" t="s">
        <v>28</v>
      </c>
      <c r="Z32" s="21" t="s">
        <v>27</v>
      </c>
      <c r="AA32" s="21" t="s">
        <v>28</v>
      </c>
      <c r="AB32" s="21" t="s">
        <v>27</v>
      </c>
      <c r="AC32" s="21" t="s">
        <v>28</v>
      </c>
      <c r="AD32" s="21" t="s">
        <v>27</v>
      </c>
      <c r="AE32" s="21" t="s">
        <v>28</v>
      </c>
      <c r="AF32" s="21" t="s">
        <v>27</v>
      </c>
      <c r="AG32" s="21" t="s">
        <v>28</v>
      </c>
      <c r="AH32" s="21" t="s">
        <v>27</v>
      </c>
      <c r="AI32" s="21" t="s">
        <v>28</v>
      </c>
      <c r="AJ32" s="21" t="s">
        <v>27</v>
      </c>
      <c r="AK32" s="21" t="s">
        <v>28</v>
      </c>
      <c r="AL32" s="21" t="s">
        <v>27</v>
      </c>
      <c r="AM32" s="21" t="s">
        <v>28</v>
      </c>
      <c r="AN32" s="21" t="s">
        <v>27</v>
      </c>
      <c r="AO32" s="21" t="s">
        <v>28</v>
      </c>
    </row>
    <row r="33" spans="1:46" s="98" customFormat="1" ht="51.75" customHeight="1" thickBot="1" x14ac:dyDescent="0.3">
      <c r="A33" s="104" t="s">
        <v>29</v>
      </c>
      <c r="B33" s="116" t="s">
        <v>30</v>
      </c>
      <c r="C33" s="105" t="s">
        <v>31</v>
      </c>
      <c r="D33" s="116" t="s">
        <v>32</v>
      </c>
      <c r="E33" s="116" t="s">
        <v>33</v>
      </c>
      <c r="F33" s="116" t="s">
        <v>34</v>
      </c>
      <c r="G33" s="116" t="s">
        <v>35</v>
      </c>
      <c r="H33" s="116" t="s">
        <v>36</v>
      </c>
      <c r="I33" s="116" t="s">
        <v>37</v>
      </c>
      <c r="J33" s="116" t="s">
        <v>38</v>
      </c>
      <c r="K33" s="116" t="s">
        <v>39</v>
      </c>
      <c r="L33" s="116" t="s">
        <v>40</v>
      </c>
      <c r="M33" s="116" t="s">
        <v>41</v>
      </c>
      <c r="N33" s="105" t="s">
        <v>42</v>
      </c>
      <c r="O33" s="105" t="s">
        <v>43</v>
      </c>
      <c r="P33" s="105" t="s">
        <v>44</v>
      </c>
      <c r="Q33" s="106" t="s">
        <v>45</v>
      </c>
      <c r="R33" s="22" t="s">
        <v>46</v>
      </c>
      <c r="S33" s="23" t="s">
        <v>46</v>
      </c>
      <c r="T33" s="23" t="s">
        <v>46</v>
      </c>
      <c r="U33" s="23" t="s">
        <v>46</v>
      </c>
      <c r="V33" s="23" t="s">
        <v>46</v>
      </c>
      <c r="W33" s="23" t="s">
        <v>46</v>
      </c>
      <c r="X33" s="23" t="s">
        <v>46</v>
      </c>
      <c r="Y33" s="23" t="s">
        <v>46</v>
      </c>
      <c r="Z33" s="23" t="s">
        <v>46</v>
      </c>
      <c r="AA33" s="23" t="s">
        <v>46</v>
      </c>
      <c r="AB33" s="23" t="s">
        <v>46</v>
      </c>
      <c r="AC33" s="23" t="s">
        <v>46</v>
      </c>
      <c r="AD33" s="23" t="s">
        <v>46</v>
      </c>
      <c r="AE33" s="23" t="s">
        <v>46</v>
      </c>
      <c r="AF33" s="23" t="s">
        <v>46</v>
      </c>
      <c r="AG33" s="23" t="s">
        <v>46</v>
      </c>
      <c r="AH33" s="23" t="s">
        <v>46</v>
      </c>
      <c r="AI33" s="23" t="s">
        <v>46</v>
      </c>
      <c r="AJ33" s="23" t="s">
        <v>46</v>
      </c>
      <c r="AK33" s="23" t="s">
        <v>46</v>
      </c>
      <c r="AL33" s="23" t="s">
        <v>46</v>
      </c>
      <c r="AM33" s="23" t="s">
        <v>46</v>
      </c>
      <c r="AN33" s="23" t="s">
        <v>46</v>
      </c>
      <c r="AO33" s="23" t="s">
        <v>46</v>
      </c>
    </row>
    <row r="34" spans="1:46" s="99" customFormat="1" ht="18.75" customHeight="1" x14ac:dyDescent="0.25">
      <c r="A34" s="37"/>
      <c r="B34" s="38"/>
      <c r="C34" s="36"/>
      <c r="D34" s="36"/>
      <c r="E34" s="36"/>
      <c r="F34" s="36"/>
      <c r="G34" s="24"/>
      <c r="H34" s="38"/>
      <c r="I34" s="38"/>
      <c r="J34" s="39"/>
      <c r="K34" s="39"/>
      <c r="L34" s="38"/>
      <c r="M34" s="38"/>
      <c r="N34" s="24"/>
      <c r="O34" s="24"/>
      <c r="P34" s="24"/>
      <c r="Q34" s="25"/>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Q34" s="101" t="str">
        <f t="shared" ref="AQ34:AQ35" si="10">IF(K34-R34-T34-V34-X34-Z34-AB34-AD34-AF34-AH34-AJ34-AL34-AN34=0,"OK","Compromisos diferentes al valor estimado en la vigencia actual")</f>
        <v>OK</v>
      </c>
      <c r="AR34" s="101" t="str">
        <f t="shared" ref="AR34:AR35" si="11">IF(K34-S34-U34-W34-Y34-AA34-AC34-AE34-AG34-AI34-AK34-AM34-AO34=0,"OK","Obligaciones diferentes al valor estimado en la vigencia actual")</f>
        <v>OK</v>
      </c>
    </row>
    <row r="35" spans="1:46" s="99" customFormat="1" ht="18.75" customHeight="1" x14ac:dyDescent="0.25">
      <c r="A35" s="37"/>
      <c r="B35" s="38"/>
      <c r="C35" s="36"/>
      <c r="D35" s="36"/>
      <c r="E35" s="36"/>
      <c r="F35" s="36"/>
      <c r="G35" s="24"/>
      <c r="H35" s="38"/>
      <c r="I35" s="38"/>
      <c r="J35" s="39"/>
      <c r="K35" s="39"/>
      <c r="L35" s="38"/>
      <c r="M35" s="38"/>
      <c r="N35" s="24"/>
      <c r="O35" s="24"/>
      <c r="P35" s="24"/>
      <c r="Q35" s="25"/>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Q35" s="101" t="str">
        <f t="shared" si="10"/>
        <v>OK</v>
      </c>
      <c r="AR35" s="101" t="str">
        <f t="shared" si="11"/>
        <v>OK</v>
      </c>
    </row>
    <row r="36" spans="1:46" s="98" customFormat="1" ht="18.75" customHeight="1" thickBot="1" x14ac:dyDescent="0.3">
      <c r="A36" s="195" t="s">
        <v>151</v>
      </c>
      <c r="B36" s="196"/>
      <c r="C36" s="196"/>
      <c r="D36" s="196"/>
      <c r="E36" s="196"/>
      <c r="F36" s="196"/>
      <c r="G36" s="196"/>
      <c r="H36" s="196"/>
      <c r="I36" s="196"/>
      <c r="J36" s="107">
        <f>SUM(J34:J35)</f>
        <v>0</v>
      </c>
      <c r="K36" s="107">
        <f>SUM(K34:K35)</f>
        <v>0</v>
      </c>
      <c r="L36" s="92"/>
      <c r="M36" s="92"/>
      <c r="N36" s="92"/>
      <c r="O36" s="92"/>
      <c r="P36" s="92"/>
      <c r="Q36" s="93"/>
      <c r="R36" s="171"/>
      <c r="S36" s="172"/>
      <c r="T36" s="172"/>
      <c r="U36" s="173"/>
      <c r="V36" s="172"/>
      <c r="W36" s="172"/>
      <c r="X36" s="172"/>
      <c r="Y36" s="173"/>
      <c r="Z36" s="172"/>
      <c r="AA36" s="172"/>
      <c r="AB36" s="172"/>
      <c r="AC36" s="173"/>
      <c r="AD36" s="172"/>
      <c r="AE36" s="172"/>
      <c r="AF36" s="172"/>
      <c r="AG36" s="172"/>
      <c r="AH36" s="172"/>
      <c r="AI36" s="173"/>
      <c r="AJ36" s="172"/>
      <c r="AK36" s="172"/>
      <c r="AL36" s="172"/>
      <c r="AM36" s="172"/>
      <c r="AN36" s="172"/>
      <c r="AO36" s="173"/>
      <c r="AQ36" s="101" t="str">
        <f t="shared" ref="AQ36" si="12">IF(K36-R36-T36-V36-X36-Z36-AB36-AD36-AF36-AH36-AJ36-AL36-AN36=0,"OK","Compromisos diferentes al valor estimado en la vigencia actual")</f>
        <v>OK</v>
      </c>
      <c r="AR36" s="101" t="str">
        <f t="shared" ref="AR36" si="13">IF(K36-S36-U36-W36-Y36-AA36-AC36-AE36-AG36-AI36-AK36-AM36-AO36=0,"OK","Obligaciones diferentes al valor estimado en la vigencia actual")</f>
        <v>OK</v>
      </c>
    </row>
    <row r="37" spans="1:46" s="98" customFormat="1" ht="18.75" customHeight="1" x14ac:dyDescent="0.25">
      <c r="A37" s="197" t="s">
        <v>55</v>
      </c>
      <c r="B37" s="198"/>
      <c r="C37" s="198"/>
      <c r="D37" s="198"/>
      <c r="E37" s="198"/>
      <c r="F37" s="198"/>
      <c r="G37" s="198"/>
      <c r="H37" s="198"/>
      <c r="I37" s="198"/>
      <c r="J37" s="112">
        <f>J31+J36</f>
        <v>0</v>
      </c>
      <c r="K37" s="112">
        <f>K31+K36</f>
        <v>0</v>
      </c>
      <c r="L37" s="31"/>
      <c r="M37" s="31"/>
      <c r="N37" s="31"/>
      <c r="O37" s="31"/>
      <c r="P37" s="31"/>
      <c r="Q37" s="32"/>
      <c r="R37" s="171"/>
      <c r="S37" s="172"/>
      <c r="T37" s="172"/>
      <c r="U37" s="173"/>
      <c r="V37" s="172"/>
      <c r="W37" s="172"/>
      <c r="X37" s="172"/>
      <c r="Y37" s="173"/>
      <c r="Z37" s="172"/>
      <c r="AA37" s="172"/>
      <c r="AB37" s="172"/>
      <c r="AC37" s="173"/>
      <c r="AD37" s="172"/>
      <c r="AE37" s="172"/>
      <c r="AF37" s="172"/>
      <c r="AG37" s="172"/>
      <c r="AH37" s="172"/>
      <c r="AI37" s="173"/>
      <c r="AJ37" s="172"/>
      <c r="AK37" s="172"/>
      <c r="AL37" s="172"/>
      <c r="AM37" s="172"/>
      <c r="AN37" s="172"/>
      <c r="AO37" s="173"/>
      <c r="AQ37" s="101" t="str">
        <f t="shared" si="2"/>
        <v>OK</v>
      </c>
      <c r="AR37" s="101" t="str">
        <f t="shared" si="3"/>
        <v>OK</v>
      </c>
    </row>
    <row r="38" spans="1:46" s="98" customFormat="1" ht="18.75" customHeight="1" thickBot="1" x14ac:dyDescent="0.3">
      <c r="A38" s="40"/>
      <c r="B38" s="41"/>
      <c r="C38" s="34"/>
      <c r="D38" s="34"/>
      <c r="E38" s="34"/>
      <c r="F38" s="34"/>
      <c r="G38" s="34"/>
      <c r="H38" s="34"/>
      <c r="I38" s="34"/>
      <c r="J38" s="34"/>
      <c r="K38" s="34"/>
      <c r="L38" s="34"/>
      <c r="M38" s="34"/>
      <c r="N38" s="34"/>
      <c r="O38" s="34"/>
      <c r="P38" s="34"/>
      <c r="Q38" s="35"/>
      <c r="R38" s="171"/>
      <c r="S38" s="172"/>
      <c r="T38" s="172"/>
      <c r="U38" s="173"/>
      <c r="V38" s="172"/>
      <c r="W38" s="172"/>
      <c r="X38" s="172"/>
      <c r="Y38" s="173"/>
      <c r="Z38" s="172"/>
      <c r="AA38" s="172"/>
      <c r="AB38" s="172"/>
      <c r="AC38" s="173"/>
      <c r="AD38" s="172"/>
      <c r="AE38" s="172"/>
      <c r="AF38" s="172"/>
      <c r="AG38" s="172"/>
      <c r="AH38" s="172"/>
      <c r="AI38" s="173"/>
      <c r="AJ38" s="172"/>
      <c r="AK38" s="172"/>
      <c r="AL38" s="172"/>
      <c r="AM38" s="172"/>
      <c r="AN38" s="172"/>
      <c r="AO38" s="173"/>
      <c r="AQ38" s="101" t="str">
        <f t="shared" si="2"/>
        <v>OK</v>
      </c>
      <c r="AR38" s="101" t="str">
        <f t="shared" si="3"/>
        <v>OK</v>
      </c>
    </row>
    <row r="39" spans="1:46" s="98" customFormat="1" ht="18.75" customHeight="1" thickBot="1" x14ac:dyDescent="0.3">
      <c r="A39" s="199" t="s">
        <v>56</v>
      </c>
      <c r="B39" s="200"/>
      <c r="C39" s="200"/>
      <c r="D39" s="200"/>
      <c r="E39" s="200"/>
      <c r="F39" s="200"/>
      <c r="G39" s="200"/>
      <c r="H39" s="200"/>
      <c r="I39" s="94" t="e">
        <f>VLOOKUP(C5,$C$98:$D$108,2,0)</f>
        <v>#N/A</v>
      </c>
      <c r="J39" s="113">
        <f>J22+J37</f>
        <v>0</v>
      </c>
      <c r="K39" s="114">
        <f>K22+K37</f>
        <v>0</v>
      </c>
      <c r="L39" s="199"/>
      <c r="M39" s="200"/>
      <c r="N39" s="200"/>
      <c r="O39" s="223"/>
      <c r="P39" s="42"/>
      <c r="Q39" s="43"/>
      <c r="R39" s="171"/>
      <c r="S39" s="172"/>
      <c r="T39" s="172"/>
      <c r="U39" s="173"/>
      <c r="V39" s="172"/>
      <c r="W39" s="172"/>
      <c r="X39" s="172"/>
      <c r="Y39" s="173"/>
      <c r="Z39" s="172"/>
      <c r="AA39" s="172"/>
      <c r="AB39" s="172"/>
      <c r="AC39" s="173"/>
      <c r="AD39" s="172"/>
      <c r="AE39" s="172"/>
      <c r="AF39" s="172"/>
      <c r="AG39" s="172"/>
      <c r="AH39" s="172"/>
      <c r="AI39" s="173"/>
      <c r="AJ39" s="172"/>
      <c r="AK39" s="172"/>
      <c r="AL39" s="172"/>
      <c r="AM39" s="172"/>
      <c r="AN39" s="172"/>
      <c r="AO39" s="173"/>
      <c r="AQ39" s="101" t="str">
        <f t="shared" si="2"/>
        <v>OK</v>
      </c>
      <c r="AR39" s="101" t="str">
        <f t="shared" si="3"/>
        <v>OK</v>
      </c>
    </row>
    <row r="40" spans="1:46" s="98" customFormat="1" ht="18.75" customHeight="1" x14ac:dyDescent="0.25">
      <c r="A40" s="40"/>
      <c r="B40" s="41"/>
      <c r="C40" s="34"/>
      <c r="D40" s="34"/>
      <c r="E40" s="34"/>
      <c r="F40" s="34"/>
      <c r="G40" s="34"/>
      <c r="H40" s="34"/>
      <c r="I40" s="34"/>
      <c r="J40" s="34"/>
      <c r="K40" s="44"/>
      <c r="L40" s="34"/>
      <c r="M40" s="34"/>
      <c r="N40" s="34"/>
      <c r="O40" s="34"/>
      <c r="P40" s="34"/>
      <c r="Q40" s="35"/>
      <c r="R40" s="171"/>
      <c r="S40" s="172"/>
      <c r="T40" s="172"/>
      <c r="U40" s="173"/>
      <c r="V40" s="172"/>
      <c r="W40" s="172"/>
      <c r="X40" s="172"/>
      <c r="Y40" s="173"/>
      <c r="Z40" s="172"/>
      <c r="AA40" s="172"/>
      <c r="AB40" s="172"/>
      <c r="AC40" s="173"/>
      <c r="AD40" s="172"/>
      <c r="AE40" s="172"/>
      <c r="AF40" s="172"/>
      <c r="AG40" s="172"/>
      <c r="AH40" s="172"/>
      <c r="AI40" s="173"/>
      <c r="AJ40" s="172"/>
      <c r="AK40" s="172"/>
      <c r="AL40" s="172"/>
      <c r="AM40" s="172"/>
      <c r="AN40" s="172"/>
      <c r="AO40" s="173"/>
      <c r="AQ40" s="101" t="str">
        <f t="shared" si="2"/>
        <v>OK</v>
      </c>
      <c r="AR40" s="101" t="str">
        <f t="shared" si="3"/>
        <v>OK</v>
      </c>
    </row>
    <row r="41" spans="1:46" s="98" customFormat="1" ht="18.75" customHeight="1" x14ac:dyDescent="0.25">
      <c r="A41" s="45" t="s">
        <v>57</v>
      </c>
      <c r="B41" s="41"/>
      <c r="C41" s="34"/>
      <c r="D41" s="34"/>
      <c r="E41" s="34"/>
      <c r="F41" s="34"/>
      <c r="G41" s="34"/>
      <c r="H41" s="34"/>
      <c r="I41" s="34"/>
      <c r="J41" s="34"/>
      <c r="K41" s="44"/>
      <c r="L41" s="34"/>
      <c r="M41" s="34"/>
      <c r="N41" s="34"/>
      <c r="O41" s="34"/>
      <c r="P41" s="34"/>
      <c r="Q41" s="35"/>
      <c r="R41" s="171"/>
      <c r="S41" s="172"/>
      <c r="T41" s="172"/>
      <c r="U41" s="173"/>
      <c r="V41" s="172"/>
      <c r="W41" s="172"/>
      <c r="X41" s="172"/>
      <c r="Y41" s="173"/>
      <c r="Z41" s="172"/>
      <c r="AA41" s="172"/>
      <c r="AB41" s="172"/>
      <c r="AC41" s="173"/>
      <c r="AD41" s="172"/>
      <c r="AE41" s="172"/>
      <c r="AF41" s="172"/>
      <c r="AG41" s="172"/>
      <c r="AH41" s="172"/>
      <c r="AI41" s="173"/>
      <c r="AJ41" s="172"/>
      <c r="AK41" s="172"/>
      <c r="AL41" s="172"/>
      <c r="AM41" s="172"/>
      <c r="AN41" s="172"/>
      <c r="AO41" s="173"/>
      <c r="AQ41" s="101" t="str">
        <f t="shared" si="2"/>
        <v>OK</v>
      </c>
      <c r="AR41" s="101" t="str">
        <f t="shared" si="3"/>
        <v>OK</v>
      </c>
    </row>
    <row r="42" spans="1:46" s="98" customFormat="1" ht="18.75" customHeight="1" thickBot="1" x14ac:dyDescent="0.3">
      <c r="A42" s="46"/>
      <c r="B42" s="47"/>
      <c r="C42" s="48"/>
      <c r="D42" s="48"/>
      <c r="E42" s="48"/>
      <c r="F42" s="48"/>
      <c r="G42" s="48"/>
      <c r="H42" s="48"/>
      <c r="I42" s="48"/>
      <c r="J42" s="48"/>
      <c r="K42" s="49"/>
      <c r="L42" s="48"/>
      <c r="M42" s="48"/>
      <c r="N42" s="48"/>
      <c r="O42" s="48"/>
      <c r="P42" s="48"/>
      <c r="Q42" s="50"/>
      <c r="R42" s="171"/>
      <c r="S42" s="172"/>
      <c r="T42" s="172"/>
      <c r="U42" s="173"/>
      <c r="V42" s="172"/>
      <c r="W42" s="172"/>
      <c r="X42" s="172"/>
      <c r="Y42" s="173"/>
      <c r="Z42" s="172"/>
      <c r="AA42" s="172"/>
      <c r="AB42" s="172"/>
      <c r="AC42" s="173"/>
      <c r="AD42" s="172"/>
      <c r="AE42" s="172"/>
      <c r="AF42" s="172"/>
      <c r="AG42" s="172"/>
      <c r="AH42" s="172"/>
      <c r="AI42" s="173"/>
      <c r="AJ42" s="172"/>
      <c r="AK42" s="172"/>
      <c r="AL42" s="172"/>
      <c r="AM42" s="172"/>
      <c r="AN42" s="172"/>
      <c r="AO42" s="173"/>
      <c r="AQ42" s="101" t="str">
        <f t="shared" si="2"/>
        <v>OK</v>
      </c>
      <c r="AR42" s="101" t="str">
        <f t="shared" si="3"/>
        <v>OK</v>
      </c>
    </row>
    <row r="43" spans="1:46" s="100" customFormat="1" ht="39.75" customHeight="1" thickBot="1" x14ac:dyDescent="0.3">
      <c r="A43" s="104" t="s">
        <v>29</v>
      </c>
      <c r="B43" s="116"/>
      <c r="C43" s="105" t="s">
        <v>31</v>
      </c>
      <c r="D43" s="116"/>
      <c r="E43" s="116"/>
      <c r="F43" s="116"/>
      <c r="G43" s="116"/>
      <c r="H43" s="116"/>
      <c r="I43" s="116" t="s">
        <v>37</v>
      </c>
      <c r="J43" s="116" t="s">
        <v>38</v>
      </c>
      <c r="K43" s="116" t="s">
        <v>39</v>
      </c>
      <c r="L43" s="116"/>
      <c r="M43" s="116"/>
      <c r="N43" s="105" t="s">
        <v>42</v>
      </c>
      <c r="O43" s="105" t="s">
        <v>43</v>
      </c>
      <c r="P43" s="105" t="s">
        <v>44</v>
      </c>
      <c r="Q43" s="106" t="s">
        <v>45</v>
      </c>
      <c r="R43" s="95"/>
      <c r="S43" s="96"/>
      <c r="T43" s="96"/>
      <c r="U43" s="96"/>
      <c r="V43" s="96"/>
      <c r="W43" s="96"/>
      <c r="X43" s="96"/>
      <c r="Y43" s="96"/>
      <c r="Z43" s="96"/>
      <c r="AA43" s="96"/>
      <c r="AB43" s="96"/>
      <c r="AC43" s="96"/>
      <c r="AD43" s="96"/>
      <c r="AE43" s="96"/>
      <c r="AF43" s="96"/>
      <c r="AG43" s="96"/>
      <c r="AH43" s="96"/>
      <c r="AI43" s="96"/>
      <c r="AJ43" s="96"/>
      <c r="AK43" s="96"/>
      <c r="AL43" s="96"/>
      <c r="AM43" s="96"/>
      <c r="AN43" s="96"/>
      <c r="AO43" s="96"/>
      <c r="AQ43" s="98"/>
      <c r="AR43" s="98"/>
      <c r="AS43" s="98"/>
      <c r="AT43" s="98"/>
    </row>
    <row r="44" spans="1:46" s="99" customFormat="1" ht="18.75" customHeight="1" x14ac:dyDescent="0.25">
      <c r="A44" s="37"/>
      <c r="B44" s="38"/>
      <c r="C44" s="36"/>
      <c r="D44" s="36"/>
      <c r="E44" s="36"/>
      <c r="F44" s="36"/>
      <c r="G44" s="24"/>
      <c r="H44" s="38"/>
      <c r="I44" s="38"/>
      <c r="J44" s="39"/>
      <c r="K44" s="39"/>
      <c r="L44" s="38"/>
      <c r="M44" s="38"/>
      <c r="N44" s="24"/>
      <c r="O44" s="24"/>
      <c r="P44" s="24"/>
      <c r="Q44" s="25"/>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Q44" s="101" t="str">
        <f t="shared" ref="AQ44" si="14">IF(K44-R44-T44-V44-X44-Z44-AB44-AD44-AF44-AH44-AJ44-AL44-AN44=0,"OK","Compromisos diferentes al valor estimado en la vigencia actual")</f>
        <v>OK</v>
      </c>
      <c r="AR44" s="101" t="str">
        <f t="shared" ref="AR44" si="15">IF(K44-S44-U44-W44-Y44-AA44-AC44-AE44-AG44-AI44-AK44-AM44-AO44=0,"OK","Obligaciones diferentes al valor estimado en la vigencia actual")</f>
        <v>OK</v>
      </c>
    </row>
    <row r="45" spans="1:46" s="99" customFormat="1" ht="18.75" customHeight="1" x14ac:dyDescent="0.25">
      <c r="A45" s="37"/>
      <c r="B45" s="38"/>
      <c r="C45" s="36"/>
      <c r="D45" s="36"/>
      <c r="E45" s="36"/>
      <c r="F45" s="36"/>
      <c r="G45" s="24"/>
      <c r="H45" s="38"/>
      <c r="I45" s="38"/>
      <c r="J45" s="39"/>
      <c r="K45" s="39"/>
      <c r="L45" s="38"/>
      <c r="M45" s="38"/>
      <c r="N45" s="24"/>
      <c r="O45" s="24"/>
      <c r="P45" s="24"/>
      <c r="Q45" s="25"/>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Q45" s="101" t="str">
        <f t="shared" ref="AQ45" si="16">IF(K45-R45-T45-V45-X45-Z45-AB45-AD45-AF45-AH45-AJ45-AL45-AN45=0,"OK","Compromisos diferentes al valor estimado en la vigencia actual")</f>
        <v>OK</v>
      </c>
      <c r="AR45" s="101" t="str">
        <f t="shared" ref="AR45" si="17">IF(K45-S45-U45-W45-Y45-AA45-AC45-AE45-AG45-AI45-AK45-AM45-AO45=0,"OK","Obligaciones diferentes al valor estimado en la vigencia actual")</f>
        <v>OK</v>
      </c>
    </row>
    <row r="46" spans="1:46" s="98" customFormat="1" ht="18.75" customHeight="1" x14ac:dyDescent="0.25">
      <c r="A46" s="198" t="s">
        <v>58</v>
      </c>
      <c r="B46" s="198"/>
      <c r="C46" s="198"/>
      <c r="D46" s="198"/>
      <c r="E46" s="198"/>
      <c r="F46" s="198"/>
      <c r="G46" s="198"/>
      <c r="H46" s="198"/>
      <c r="I46" s="198"/>
      <c r="J46" s="111">
        <f>SUM(J44:J45)</f>
        <v>0</v>
      </c>
      <c r="K46" s="111">
        <f>SUM(K44:K45)</f>
        <v>0</v>
      </c>
      <c r="L46" s="283"/>
      <c r="M46" s="283"/>
      <c r="N46" s="51"/>
      <c r="O46" s="51"/>
      <c r="P46" s="51"/>
      <c r="Q46" s="51"/>
      <c r="R46" s="172"/>
      <c r="S46" s="172"/>
      <c r="T46" s="172"/>
      <c r="U46" s="173"/>
      <c r="V46" s="172"/>
      <c r="W46" s="172"/>
      <c r="X46" s="172"/>
      <c r="Y46" s="173"/>
      <c r="Z46" s="172"/>
      <c r="AA46" s="172"/>
      <c r="AB46" s="172"/>
      <c r="AC46" s="173"/>
      <c r="AD46" s="172"/>
      <c r="AE46" s="172"/>
      <c r="AF46" s="172"/>
      <c r="AG46" s="172"/>
      <c r="AH46" s="172"/>
      <c r="AI46" s="173"/>
      <c r="AJ46" s="172"/>
      <c r="AK46" s="172"/>
      <c r="AL46" s="172"/>
      <c r="AM46" s="172"/>
      <c r="AN46" s="172"/>
      <c r="AO46" s="173"/>
      <c r="AQ46" s="101" t="str">
        <f t="shared" si="2"/>
        <v>OK</v>
      </c>
      <c r="AR46" s="101" t="str">
        <f t="shared" si="3"/>
        <v>OK</v>
      </c>
    </row>
    <row r="47" spans="1:46" s="98" customFormat="1" ht="18.75" customHeight="1" x14ac:dyDescent="0.25">
      <c r="A47" s="52"/>
      <c r="B47" s="53"/>
      <c r="C47" s="53"/>
      <c r="D47" s="53"/>
      <c r="E47" s="53"/>
      <c r="F47" s="53"/>
      <c r="G47" s="53"/>
      <c r="H47" s="53"/>
      <c r="I47" s="53"/>
      <c r="J47" s="53"/>
      <c r="K47" s="54"/>
      <c r="L47" s="55"/>
      <c r="M47" s="55"/>
      <c r="N47" s="55"/>
      <c r="O47" s="55"/>
      <c r="P47" s="55"/>
      <c r="Q47" s="55"/>
      <c r="R47" s="28"/>
      <c r="S47" s="28"/>
      <c r="T47" s="28"/>
      <c r="U47" s="29"/>
      <c r="V47" s="28"/>
      <c r="W47" s="28"/>
      <c r="X47" s="28"/>
      <c r="Y47" s="29"/>
      <c r="Z47" s="28"/>
      <c r="AA47" s="28"/>
      <c r="AB47" s="28"/>
      <c r="AC47" s="29"/>
      <c r="AD47" s="28"/>
      <c r="AE47" s="28"/>
      <c r="AF47" s="28"/>
      <c r="AG47" s="28"/>
      <c r="AH47" s="28"/>
      <c r="AI47" s="29"/>
      <c r="AJ47" s="28"/>
      <c r="AK47" s="28"/>
      <c r="AL47" s="28"/>
      <c r="AM47" s="28"/>
      <c r="AN47" s="28"/>
      <c r="AO47" s="29"/>
      <c r="AQ47" s="101" t="str">
        <f t="shared" si="2"/>
        <v>OK</v>
      </c>
      <c r="AR47" s="101" t="str">
        <f t="shared" si="3"/>
        <v>OK</v>
      </c>
    </row>
    <row r="48" spans="1:46" s="98" customFormat="1" ht="18.75" customHeight="1" x14ac:dyDescent="0.25">
      <c r="A48" s="284" t="s">
        <v>59</v>
      </c>
      <c r="B48" s="285"/>
      <c r="C48" s="285"/>
      <c r="D48" s="285"/>
      <c r="E48" s="285"/>
      <c r="F48" s="285"/>
      <c r="G48" s="285"/>
      <c r="H48" s="285"/>
      <c r="I48" s="56" t="e">
        <f>VLOOKUP(C5,$C$98:$D$108,2,0)</f>
        <v>#N/A</v>
      </c>
      <c r="J48" s="112">
        <f>J46+J39</f>
        <v>0</v>
      </c>
      <c r="K48" s="112">
        <f>K46+K39</f>
        <v>0</v>
      </c>
      <c r="L48" s="286" t="str">
        <f>IF(ISERROR(IF(EXACT(I48,K48),"OK","El valor estimado en la vigencia actual, no corresponde con el presupuesto asignado, pues este difiere en $")),"",IF(EXACT(I48,K48),"OK","El valor estimado en la vigencia actual, no corresponde con el presupuesto asignado, pues este difiere en $"))</f>
        <v/>
      </c>
      <c r="M48" s="287"/>
      <c r="N48" s="287"/>
      <c r="O48" s="287"/>
      <c r="P48" s="287"/>
      <c r="Q48" s="57"/>
      <c r="R48" s="58">
        <f t="shared" ref="R48:AO48" si="18">SUM(R15:R47)</f>
        <v>0</v>
      </c>
      <c r="S48" s="58">
        <f t="shared" si="18"/>
        <v>0</v>
      </c>
      <c r="T48" s="58">
        <f t="shared" si="18"/>
        <v>0</v>
      </c>
      <c r="U48" s="58">
        <f t="shared" si="18"/>
        <v>0</v>
      </c>
      <c r="V48" s="58">
        <f t="shared" si="18"/>
        <v>0</v>
      </c>
      <c r="W48" s="58">
        <f t="shared" si="18"/>
        <v>0</v>
      </c>
      <c r="X48" s="58">
        <f t="shared" si="18"/>
        <v>0</v>
      </c>
      <c r="Y48" s="58">
        <f t="shared" si="18"/>
        <v>0</v>
      </c>
      <c r="Z48" s="58">
        <f t="shared" si="18"/>
        <v>0</v>
      </c>
      <c r="AA48" s="58">
        <f t="shared" si="18"/>
        <v>0</v>
      </c>
      <c r="AB48" s="58">
        <f t="shared" si="18"/>
        <v>0</v>
      </c>
      <c r="AC48" s="58">
        <f t="shared" si="18"/>
        <v>0</v>
      </c>
      <c r="AD48" s="58">
        <f t="shared" si="18"/>
        <v>0</v>
      </c>
      <c r="AE48" s="58">
        <f t="shared" si="18"/>
        <v>0</v>
      </c>
      <c r="AF48" s="58">
        <f t="shared" si="18"/>
        <v>0</v>
      </c>
      <c r="AG48" s="58">
        <f t="shared" si="18"/>
        <v>0</v>
      </c>
      <c r="AH48" s="58">
        <f t="shared" si="18"/>
        <v>0</v>
      </c>
      <c r="AI48" s="58">
        <f t="shared" si="18"/>
        <v>0</v>
      </c>
      <c r="AJ48" s="58">
        <f t="shared" si="18"/>
        <v>0</v>
      </c>
      <c r="AK48" s="58">
        <f t="shared" si="18"/>
        <v>0</v>
      </c>
      <c r="AL48" s="58">
        <f t="shared" si="18"/>
        <v>0</v>
      </c>
      <c r="AM48" s="58">
        <f t="shared" si="18"/>
        <v>0</v>
      </c>
      <c r="AN48" s="58">
        <f t="shared" si="18"/>
        <v>0</v>
      </c>
      <c r="AO48" s="58">
        <f t="shared" si="18"/>
        <v>0</v>
      </c>
      <c r="AQ48" s="101" t="str">
        <f t="shared" si="2"/>
        <v>OK</v>
      </c>
      <c r="AR48" s="101" t="str">
        <f t="shared" si="3"/>
        <v>OK</v>
      </c>
    </row>
    <row r="49" spans="1:44" s="98" customFormat="1" ht="18.75" customHeight="1" thickBot="1" x14ac:dyDescent="0.3">
      <c r="A49" s="59"/>
      <c r="B49" s="60"/>
      <c r="C49" s="60"/>
      <c r="D49" s="60"/>
      <c r="E49" s="60"/>
      <c r="F49" s="60"/>
      <c r="G49" s="60"/>
      <c r="H49" s="60"/>
      <c r="I49" s="60"/>
      <c r="J49" s="60"/>
      <c r="K49" s="55"/>
      <c r="L49" s="55"/>
      <c r="M49" s="55"/>
      <c r="N49" s="61"/>
      <c r="O49" s="34"/>
      <c r="P49" s="34"/>
      <c r="Q49" s="34"/>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Q49" s="10"/>
      <c r="AR49" s="10"/>
    </row>
    <row r="50" spans="1:44" s="98" customFormat="1" ht="18.75" customHeight="1" x14ac:dyDescent="0.25">
      <c r="A50" s="288" t="s">
        <v>140</v>
      </c>
      <c r="B50" s="289"/>
      <c r="C50" s="289"/>
      <c r="D50" s="290"/>
      <c r="E50" s="288" t="s">
        <v>141</v>
      </c>
      <c r="F50" s="289"/>
      <c r="G50" s="289"/>
      <c r="H50" s="289"/>
      <c r="I50" s="289"/>
      <c r="J50" s="290"/>
      <c r="K50" s="291" t="s">
        <v>142</v>
      </c>
      <c r="L50" s="292"/>
      <c r="M50" s="292"/>
      <c r="N50" s="292"/>
      <c r="O50" s="292"/>
      <c r="P50" s="293" t="s">
        <v>60</v>
      </c>
      <c r="Q50" s="12"/>
      <c r="R50" s="12"/>
      <c r="S50" s="10"/>
      <c r="T50" s="10"/>
      <c r="U50" s="10"/>
      <c r="V50" s="10"/>
      <c r="W50" s="10"/>
      <c r="X50" s="10"/>
      <c r="Y50" s="10"/>
      <c r="Z50" s="10"/>
      <c r="AA50" s="62"/>
      <c r="AB50" s="62"/>
      <c r="AC50" s="62"/>
      <c r="AD50" s="62"/>
      <c r="AE50" s="62"/>
      <c r="AF50" s="62"/>
      <c r="AG50" s="62"/>
      <c r="AH50" s="62"/>
      <c r="AI50" s="62"/>
      <c r="AJ50" s="62"/>
      <c r="AK50" s="62"/>
      <c r="AL50" s="62"/>
      <c r="AM50" s="62"/>
      <c r="AN50" s="62"/>
      <c r="AO50" s="62"/>
      <c r="AP50" s="62"/>
      <c r="AQ50" s="10"/>
      <c r="AR50" s="10"/>
    </row>
    <row r="51" spans="1:44" s="98" customFormat="1" ht="18.75" customHeight="1" x14ac:dyDescent="0.25">
      <c r="A51" s="176" t="s">
        <v>61</v>
      </c>
      <c r="B51" s="177"/>
      <c r="C51" s="150" t="s">
        <v>62</v>
      </c>
      <c r="D51" s="165" t="s">
        <v>63</v>
      </c>
      <c r="E51" s="265" t="s">
        <v>61</v>
      </c>
      <c r="F51" s="266"/>
      <c r="G51" s="267"/>
      <c r="H51" s="281" t="s">
        <v>62</v>
      </c>
      <c r="I51" s="267"/>
      <c r="J51" s="165" t="s">
        <v>63</v>
      </c>
      <c r="K51" s="282" t="s">
        <v>61</v>
      </c>
      <c r="L51" s="272"/>
      <c r="M51" s="272" t="s">
        <v>64</v>
      </c>
      <c r="N51" s="272"/>
      <c r="O51" s="160" t="s">
        <v>63</v>
      </c>
      <c r="P51" s="294"/>
      <c r="Q51" s="12"/>
      <c r="R51" s="12"/>
      <c r="S51" s="10"/>
      <c r="T51" s="10"/>
      <c r="U51" s="10"/>
      <c r="V51" s="10"/>
      <c r="W51" s="10"/>
      <c r="X51" s="10"/>
      <c r="Y51" s="10"/>
      <c r="Z51" s="10"/>
      <c r="AA51" s="62"/>
      <c r="AB51" s="62"/>
      <c r="AC51" s="63"/>
      <c r="AD51" s="63"/>
      <c r="AE51" s="62"/>
      <c r="AF51" s="62"/>
      <c r="AG51" s="62"/>
      <c r="AH51" s="62"/>
      <c r="AI51" s="62"/>
      <c r="AJ51" s="62"/>
      <c r="AK51" s="62"/>
      <c r="AL51" s="62"/>
      <c r="AM51" s="62"/>
      <c r="AN51" s="62"/>
      <c r="AO51" s="62"/>
      <c r="AP51" s="62"/>
      <c r="AQ51" s="10"/>
      <c r="AR51" s="10"/>
    </row>
    <row r="52" spans="1:44" s="98" customFormat="1" ht="18.75" customHeight="1" x14ac:dyDescent="0.25">
      <c r="A52" s="178"/>
      <c r="B52" s="179"/>
      <c r="C52" s="159" t="str">
        <f>IF(ISERROR(VLOOKUP(C4,$B$128:$C$142,2,0)),"",VLOOKUP(C4,$B$128:$C$142,2,0))</f>
        <v/>
      </c>
      <c r="D52" s="167"/>
      <c r="E52" s="261"/>
      <c r="F52" s="262"/>
      <c r="G52" s="263"/>
      <c r="H52" s="264"/>
      <c r="I52" s="263"/>
      <c r="J52" s="97"/>
      <c r="K52" s="268"/>
      <c r="L52" s="269"/>
      <c r="M52" s="269"/>
      <c r="N52" s="269"/>
      <c r="O52" s="161"/>
      <c r="P52" s="162"/>
      <c r="Q52" s="64"/>
      <c r="R52" s="64"/>
      <c r="S52" s="10"/>
      <c r="T52" s="10"/>
      <c r="U52" s="10"/>
      <c r="V52" s="10"/>
      <c r="W52" s="10"/>
      <c r="X52" s="10"/>
      <c r="Y52" s="10"/>
      <c r="Z52" s="10"/>
      <c r="AA52" s="65"/>
      <c r="AB52" s="65"/>
      <c r="AC52" s="65"/>
      <c r="AD52" s="65"/>
      <c r="AE52" s="65"/>
      <c r="AF52" s="65"/>
      <c r="AG52" s="65"/>
      <c r="AH52" s="65"/>
      <c r="AI52" s="65"/>
      <c r="AJ52" s="65"/>
      <c r="AK52" s="65"/>
      <c r="AL52" s="65"/>
      <c r="AM52" s="65"/>
      <c r="AN52" s="65"/>
      <c r="AO52" s="66"/>
      <c r="AP52" s="66"/>
      <c r="AQ52" s="10"/>
      <c r="AR52" s="10"/>
    </row>
    <row r="53" spans="1:44" s="98" customFormat="1" ht="18.75" customHeight="1" x14ac:dyDescent="0.25">
      <c r="A53" s="178"/>
      <c r="B53" s="179"/>
      <c r="C53" s="159"/>
      <c r="D53" s="167"/>
      <c r="E53" s="261"/>
      <c r="F53" s="262"/>
      <c r="G53" s="263"/>
      <c r="H53" s="264"/>
      <c r="I53" s="263"/>
      <c r="J53" s="97"/>
      <c r="K53" s="268"/>
      <c r="L53" s="269"/>
      <c r="M53" s="269"/>
      <c r="N53" s="269"/>
      <c r="O53" s="161"/>
      <c r="P53" s="162"/>
      <c r="Q53" s="64"/>
      <c r="R53" s="64"/>
      <c r="S53" s="10"/>
      <c r="T53" s="10"/>
      <c r="U53" s="10"/>
      <c r="V53" s="10"/>
      <c r="W53" s="10"/>
      <c r="X53" s="10"/>
      <c r="Y53" s="10"/>
      <c r="Z53" s="10"/>
      <c r="AA53" s="65"/>
      <c r="AB53" s="65"/>
      <c r="AC53" s="65"/>
      <c r="AD53" s="65"/>
      <c r="AE53" s="65"/>
      <c r="AF53" s="65"/>
      <c r="AG53" s="65"/>
      <c r="AH53" s="65"/>
      <c r="AI53" s="65"/>
      <c r="AJ53" s="65"/>
      <c r="AK53" s="65"/>
      <c r="AL53" s="65"/>
      <c r="AM53" s="65"/>
      <c r="AN53" s="65"/>
      <c r="AO53" s="66"/>
      <c r="AP53" s="66"/>
      <c r="AQ53" s="10"/>
      <c r="AR53" s="10"/>
    </row>
    <row r="54" spans="1:44" s="98" customFormat="1" ht="18.75" customHeight="1" thickBot="1" x14ac:dyDescent="0.3">
      <c r="A54" s="180"/>
      <c r="B54" s="181"/>
      <c r="C54" s="168"/>
      <c r="D54" s="169"/>
      <c r="E54" s="257"/>
      <c r="F54" s="258"/>
      <c r="G54" s="259"/>
      <c r="H54" s="260"/>
      <c r="I54" s="259"/>
      <c r="J54" s="166"/>
      <c r="K54" s="270"/>
      <c r="L54" s="271"/>
      <c r="M54" s="271"/>
      <c r="N54" s="271"/>
      <c r="O54" s="163"/>
      <c r="P54" s="164"/>
      <c r="Q54" s="64"/>
      <c r="R54" s="64"/>
      <c r="S54" s="10"/>
      <c r="T54" s="10"/>
      <c r="U54" s="10"/>
      <c r="V54" s="10"/>
      <c r="W54" s="10"/>
      <c r="X54" s="10"/>
      <c r="Y54" s="10"/>
      <c r="Z54" s="10"/>
      <c r="AA54" s="65"/>
      <c r="AB54" s="65"/>
      <c r="AC54" s="65"/>
      <c r="AD54" s="65"/>
      <c r="AE54" s="65"/>
      <c r="AF54" s="65"/>
      <c r="AG54" s="65"/>
      <c r="AH54" s="65"/>
      <c r="AI54" s="65"/>
      <c r="AJ54" s="65"/>
      <c r="AK54" s="65"/>
      <c r="AL54" s="65"/>
      <c r="AM54" s="65"/>
      <c r="AN54" s="65"/>
      <c r="AO54" s="66"/>
      <c r="AP54" s="66"/>
      <c r="AQ54" s="10"/>
      <c r="AR54" s="10"/>
    </row>
    <row r="55" spans="1:44" s="98" customFormat="1" ht="30" customHeight="1" x14ac:dyDescent="0.25">
      <c r="A55" s="10"/>
      <c r="B55" s="10"/>
      <c r="C55" s="10"/>
      <c r="D55" s="10"/>
      <c r="E55" s="10"/>
      <c r="F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Q55" s="10"/>
      <c r="AR55" s="10"/>
    </row>
    <row r="56" spans="1:44" s="98" customFormat="1" ht="18.75" customHeight="1" x14ac:dyDescent="0.25">
      <c r="A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Q56" s="10"/>
      <c r="AR56" s="10"/>
    </row>
    <row r="57" spans="1:44" s="98" customFormat="1" ht="18.75" customHeight="1" thickBot="1" x14ac:dyDescent="0.3">
      <c r="A57" s="10"/>
      <c r="B57" s="123"/>
      <c r="C57" s="123"/>
      <c r="D57" s="72"/>
      <c r="E57" s="72"/>
      <c r="F57" s="72"/>
      <c r="K57" s="124"/>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Q57" s="10"/>
      <c r="AR57" s="10"/>
    </row>
    <row r="58" spans="1:44" s="120" customFormat="1" ht="18.75" customHeight="1" thickBot="1" x14ac:dyDescent="0.3">
      <c r="A58" s="125"/>
      <c r="B58" s="273" t="s">
        <v>65</v>
      </c>
      <c r="C58" s="274"/>
      <c r="D58" s="124"/>
      <c r="E58" s="124"/>
      <c r="F58" s="124"/>
      <c r="G58" s="98"/>
      <c r="H58" s="98"/>
      <c r="I58" s="98"/>
      <c r="J58" s="98"/>
      <c r="K58" s="124"/>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Q58" s="125"/>
      <c r="AR58" s="125"/>
    </row>
    <row r="59" spans="1:44" s="120" customFormat="1" ht="18.75" customHeight="1" thickBot="1" x14ac:dyDescent="0.3">
      <c r="A59" s="125"/>
      <c r="B59" s="277" t="s">
        <v>66</v>
      </c>
      <c r="C59" s="278"/>
      <c r="D59" s="91" t="s">
        <v>139</v>
      </c>
      <c r="E59" s="124"/>
      <c r="F59" s="124"/>
      <c r="G59" s="98"/>
      <c r="H59" s="98"/>
      <c r="I59" s="98"/>
      <c r="J59" s="98"/>
      <c r="K59" s="124"/>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125"/>
      <c r="AR59" s="125"/>
    </row>
    <row r="60" spans="1:44" s="120" customFormat="1" ht="18.75" customHeight="1" thickBot="1" x14ac:dyDescent="0.3">
      <c r="A60" s="125"/>
      <c r="B60" s="126" t="s">
        <v>67</v>
      </c>
      <c r="C60" s="127" t="s">
        <v>68</v>
      </c>
      <c r="D60" s="91" t="s">
        <v>139</v>
      </c>
      <c r="E60" s="124"/>
      <c r="F60" s="124"/>
      <c r="G60" s="124"/>
      <c r="H60" s="124"/>
      <c r="I60" s="124"/>
      <c r="J60" s="124"/>
      <c r="K60" s="124"/>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125"/>
      <c r="AR60" s="125"/>
    </row>
    <row r="61" spans="1:44" s="120" customFormat="1" ht="18.75" customHeight="1" x14ac:dyDescent="0.25">
      <c r="A61" s="125"/>
      <c r="B61" s="128" t="s">
        <v>69</v>
      </c>
      <c r="C61" s="129" t="s">
        <v>53</v>
      </c>
      <c r="D61" s="88" t="s">
        <v>138</v>
      </c>
      <c r="E61" s="124"/>
      <c r="F61" s="124"/>
      <c r="G61" s="124"/>
      <c r="H61" s="124"/>
      <c r="I61" s="124"/>
      <c r="J61" s="124"/>
      <c r="K61" s="124"/>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125"/>
      <c r="AR61" s="125"/>
    </row>
    <row r="62" spans="1:44" s="120" customFormat="1" ht="18.75" customHeight="1" x14ac:dyDescent="0.25">
      <c r="A62" s="125"/>
      <c r="B62" s="128" t="s">
        <v>70</v>
      </c>
      <c r="C62" s="129" t="s">
        <v>71</v>
      </c>
      <c r="D62" s="89" t="s">
        <v>14</v>
      </c>
      <c r="E62" s="124"/>
      <c r="F62" s="124"/>
      <c r="G62" s="124"/>
      <c r="H62" s="124"/>
      <c r="I62" s="124"/>
      <c r="J62" s="124"/>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125"/>
      <c r="AR62" s="125"/>
    </row>
    <row r="63" spans="1:44" s="120" customFormat="1" ht="18.75" customHeight="1" x14ac:dyDescent="0.25">
      <c r="A63" s="125"/>
      <c r="B63" s="128" t="s">
        <v>72</v>
      </c>
      <c r="C63" s="129" t="s">
        <v>73</v>
      </c>
      <c r="D63" s="89" t="s">
        <v>15</v>
      </c>
      <c r="E63" s="124"/>
      <c r="F63" s="124"/>
      <c r="G63" s="124"/>
      <c r="H63" s="124"/>
      <c r="I63" s="124"/>
      <c r="J63" s="124"/>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125"/>
      <c r="AR63" s="125"/>
    </row>
    <row r="64" spans="1:44" s="120" customFormat="1" ht="18.75" customHeight="1" x14ac:dyDescent="0.25">
      <c r="A64" s="125"/>
      <c r="B64" s="128" t="s">
        <v>74</v>
      </c>
      <c r="C64" s="129" t="s">
        <v>75</v>
      </c>
      <c r="D64" s="89" t="s">
        <v>16</v>
      </c>
      <c r="E64" s="124"/>
      <c r="F64" s="124"/>
      <c r="G64" s="124"/>
      <c r="H64" s="124"/>
      <c r="I64" s="124"/>
      <c r="J64" s="124"/>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125"/>
      <c r="AR64" s="125"/>
    </row>
    <row r="65" spans="1:44" s="120" customFormat="1" ht="18.75" customHeight="1" x14ac:dyDescent="0.25">
      <c r="A65" s="125"/>
      <c r="B65" s="128" t="s">
        <v>76</v>
      </c>
      <c r="C65" s="129" t="s">
        <v>51</v>
      </c>
      <c r="D65" s="89" t="s">
        <v>17</v>
      </c>
      <c r="E65" s="124"/>
      <c r="F65" s="124"/>
      <c r="G65" s="124"/>
      <c r="H65" s="124"/>
      <c r="I65" s="124"/>
      <c r="J65" s="124"/>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125"/>
      <c r="AR65" s="125"/>
    </row>
    <row r="66" spans="1:44" s="120" customFormat="1" ht="18.75" customHeight="1" x14ac:dyDescent="0.25">
      <c r="A66" s="125"/>
      <c r="B66" s="128" t="s">
        <v>77</v>
      </c>
      <c r="C66" s="129" t="s">
        <v>78</v>
      </c>
      <c r="D66" s="89" t="s">
        <v>18</v>
      </c>
      <c r="E66" s="124"/>
      <c r="F66" s="124"/>
      <c r="G66" s="124"/>
      <c r="H66" s="124"/>
      <c r="I66" s="124"/>
      <c r="J66" s="124"/>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125"/>
      <c r="AR66" s="125"/>
    </row>
    <row r="67" spans="1:44" s="120" customFormat="1" ht="18.75" customHeight="1" x14ac:dyDescent="0.25">
      <c r="A67" s="125"/>
      <c r="B67" s="128" t="s">
        <v>77</v>
      </c>
      <c r="C67" s="129" t="s">
        <v>79</v>
      </c>
      <c r="D67" s="89" t="s">
        <v>19</v>
      </c>
      <c r="E67" s="124"/>
      <c r="F67" s="124"/>
      <c r="G67" s="124"/>
      <c r="H67" s="124"/>
      <c r="I67" s="124"/>
      <c r="J67" s="124"/>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125"/>
      <c r="AR67" s="125"/>
    </row>
    <row r="68" spans="1:44" s="120" customFormat="1" ht="18.75" customHeight="1" x14ac:dyDescent="0.25">
      <c r="A68" s="125"/>
      <c r="B68" s="128" t="s">
        <v>80</v>
      </c>
      <c r="C68" s="129" t="s">
        <v>47</v>
      </c>
      <c r="D68" s="89" t="s">
        <v>20</v>
      </c>
      <c r="E68" s="124"/>
      <c r="F68" s="124"/>
      <c r="G68" s="124"/>
      <c r="H68" s="124"/>
      <c r="I68" s="124"/>
      <c r="J68" s="124"/>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125"/>
      <c r="AR68" s="125"/>
    </row>
    <row r="69" spans="1:44" s="120" customFormat="1" ht="18.75" customHeight="1" x14ac:dyDescent="0.25">
      <c r="A69" s="125"/>
      <c r="B69" s="128" t="s">
        <v>81</v>
      </c>
      <c r="C69" s="129" t="s">
        <v>82</v>
      </c>
      <c r="D69" s="89" t="s">
        <v>21</v>
      </c>
      <c r="E69" s="124"/>
      <c r="F69" s="124"/>
      <c r="G69" s="124"/>
      <c r="H69" s="124"/>
      <c r="I69" s="124"/>
      <c r="J69" s="124"/>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125"/>
      <c r="AR69" s="125"/>
    </row>
    <row r="70" spans="1:44" s="120" customFormat="1" ht="18.75" customHeight="1" x14ac:dyDescent="0.25">
      <c r="A70" s="125"/>
      <c r="B70" s="128" t="s">
        <v>83</v>
      </c>
      <c r="C70" s="129" t="s">
        <v>84</v>
      </c>
      <c r="D70" s="89" t="s">
        <v>22</v>
      </c>
      <c r="E70" s="124"/>
      <c r="F70" s="124"/>
      <c r="G70" s="124"/>
      <c r="H70" s="124"/>
      <c r="I70" s="124"/>
      <c r="J70" s="124"/>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125"/>
      <c r="AR70" s="125"/>
    </row>
    <row r="71" spans="1:44" s="120" customFormat="1" ht="18.75" customHeight="1" x14ac:dyDescent="0.25">
      <c r="A71" s="125"/>
      <c r="B71" s="128" t="s">
        <v>85</v>
      </c>
      <c r="C71" s="129" t="s">
        <v>86</v>
      </c>
      <c r="D71" s="89" t="s">
        <v>23</v>
      </c>
      <c r="E71" s="124"/>
      <c r="F71" s="124"/>
      <c r="G71" s="124"/>
      <c r="H71" s="124"/>
      <c r="I71" s="124"/>
      <c r="J71" s="124"/>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125"/>
      <c r="AR71" s="125"/>
    </row>
    <row r="72" spans="1:44" s="120" customFormat="1" ht="18.75" customHeight="1" thickBot="1" x14ac:dyDescent="0.3">
      <c r="A72" s="125"/>
      <c r="B72" s="128" t="s">
        <v>87</v>
      </c>
      <c r="C72" s="129" t="s">
        <v>88</v>
      </c>
      <c r="D72" s="90" t="s">
        <v>24</v>
      </c>
      <c r="E72" s="124"/>
      <c r="F72" s="124"/>
      <c r="G72" s="124"/>
      <c r="H72" s="124"/>
      <c r="I72" s="124"/>
      <c r="J72" s="124"/>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125"/>
      <c r="AR72" s="125"/>
    </row>
    <row r="73" spans="1:44" s="120" customFormat="1" ht="18.75" customHeight="1" thickBot="1" x14ac:dyDescent="0.3">
      <c r="A73" s="125"/>
      <c r="B73" s="130" t="s">
        <v>89</v>
      </c>
      <c r="C73" s="131" t="s">
        <v>90</v>
      </c>
      <c r="D73" s="124"/>
      <c r="E73" s="124"/>
      <c r="F73" s="124"/>
      <c r="G73" s="124"/>
      <c r="H73" s="124"/>
      <c r="I73" s="124"/>
      <c r="J73" s="124"/>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125"/>
      <c r="AR73" s="125"/>
    </row>
    <row r="74" spans="1:44" s="120" customFormat="1" ht="18.75" customHeight="1" thickBot="1" x14ac:dyDescent="0.3">
      <c r="A74" s="125"/>
      <c r="B74" s="132"/>
      <c r="C74" s="132"/>
      <c r="D74" s="124"/>
      <c r="E74" s="124"/>
      <c r="F74" s="124"/>
      <c r="G74" s="124"/>
      <c r="H74" s="124"/>
      <c r="I74" s="124"/>
      <c r="J74" s="124"/>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125"/>
      <c r="AR74" s="125"/>
    </row>
    <row r="75" spans="1:44" s="120" customFormat="1" ht="18.75" customHeight="1" x14ac:dyDescent="0.25">
      <c r="A75" s="125"/>
      <c r="B75" s="273" t="s">
        <v>91</v>
      </c>
      <c r="C75" s="274"/>
      <c r="D75" s="124"/>
      <c r="E75" s="124"/>
      <c r="F75" s="124"/>
      <c r="G75" s="124"/>
      <c r="H75" s="124"/>
      <c r="I75" s="124"/>
      <c r="J75" s="124"/>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125"/>
      <c r="AR75" s="125"/>
    </row>
    <row r="76" spans="1:44" s="120" customFormat="1" ht="18.75" customHeight="1" thickBot="1" x14ac:dyDescent="0.3">
      <c r="A76" s="125"/>
      <c r="B76" s="277" t="s">
        <v>92</v>
      </c>
      <c r="C76" s="278"/>
      <c r="D76" s="124"/>
      <c r="E76" s="124"/>
      <c r="F76" s="124"/>
      <c r="G76" s="124"/>
      <c r="H76" s="124"/>
      <c r="I76" s="124"/>
      <c r="J76" s="124"/>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125"/>
      <c r="AR76" s="125"/>
    </row>
    <row r="77" spans="1:44" s="120" customFormat="1" ht="18.75" customHeight="1" x14ac:dyDescent="0.25">
      <c r="A77" s="125"/>
      <c r="B77" s="133">
        <v>0</v>
      </c>
      <c r="C77" s="134" t="s">
        <v>54</v>
      </c>
      <c r="D77" s="124"/>
      <c r="E77" s="124"/>
      <c r="F77" s="124"/>
      <c r="G77" s="124"/>
      <c r="H77" s="124"/>
      <c r="I77" s="124"/>
      <c r="J77" s="124"/>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125"/>
      <c r="AR77" s="125"/>
    </row>
    <row r="78" spans="1:44" s="120" customFormat="1" ht="18.75" customHeight="1" x14ac:dyDescent="0.25">
      <c r="A78" s="125"/>
      <c r="B78" s="135">
        <v>0</v>
      </c>
      <c r="C78" s="136" t="s">
        <v>48</v>
      </c>
      <c r="D78" s="124"/>
      <c r="E78" s="124"/>
      <c r="F78" s="124"/>
      <c r="G78" s="124"/>
      <c r="H78" s="124"/>
      <c r="I78" s="124"/>
      <c r="J78" s="124"/>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125"/>
      <c r="AR78" s="125"/>
    </row>
    <row r="79" spans="1:44" s="120" customFormat="1" ht="18.75" customHeight="1" thickBot="1" x14ac:dyDescent="0.3">
      <c r="A79" s="125"/>
      <c r="B79" s="137">
        <v>1</v>
      </c>
      <c r="C79" s="138" t="s">
        <v>93</v>
      </c>
      <c r="D79" s="124"/>
      <c r="E79" s="124"/>
      <c r="F79" s="124"/>
      <c r="G79" s="124"/>
      <c r="H79" s="124"/>
      <c r="I79" s="124"/>
      <c r="J79" s="124"/>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125"/>
      <c r="AR79" s="125"/>
    </row>
    <row r="80" spans="1:44" s="120" customFormat="1" ht="18.75" customHeight="1" thickBot="1" x14ac:dyDescent="0.3">
      <c r="A80" s="125"/>
      <c r="B80" s="132"/>
      <c r="C80" s="132"/>
      <c r="D80" s="124"/>
      <c r="E80" s="124"/>
      <c r="F80" s="124"/>
      <c r="G80" s="124"/>
      <c r="H80" s="124"/>
      <c r="I80" s="124"/>
      <c r="J80" s="124"/>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125"/>
      <c r="AR80" s="125"/>
    </row>
    <row r="81" spans="1:44" s="120" customFormat="1" ht="18.75" customHeight="1" x14ac:dyDescent="0.25">
      <c r="A81" s="125"/>
      <c r="B81" s="273" t="s">
        <v>94</v>
      </c>
      <c r="C81" s="274"/>
      <c r="D81" s="124"/>
      <c r="E81" s="124"/>
      <c r="F81" s="124"/>
      <c r="G81" s="124"/>
      <c r="H81" s="124"/>
      <c r="I81" s="124"/>
      <c r="J81" s="124"/>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125"/>
      <c r="AR81" s="125"/>
    </row>
    <row r="82" spans="1:44" s="120" customFormat="1" ht="18.75" customHeight="1" x14ac:dyDescent="0.25">
      <c r="A82" s="125"/>
      <c r="B82" s="275" t="s">
        <v>40</v>
      </c>
      <c r="C82" s="276"/>
      <c r="D82" s="124"/>
      <c r="E82" s="124"/>
      <c r="F82" s="124"/>
      <c r="G82" s="124"/>
      <c r="H82" s="124"/>
      <c r="I82" s="124"/>
      <c r="J82" s="124"/>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125"/>
      <c r="AR82" s="125"/>
    </row>
    <row r="83" spans="1:44" s="120" customFormat="1" ht="18.75" customHeight="1" x14ac:dyDescent="0.25">
      <c r="A83" s="125"/>
      <c r="B83" s="139" t="s">
        <v>143</v>
      </c>
      <c r="C83" s="139" t="s">
        <v>144</v>
      </c>
      <c r="D83" s="124"/>
      <c r="E83" s="124"/>
      <c r="F83" s="124"/>
      <c r="G83" s="124"/>
      <c r="H83" s="124"/>
      <c r="I83" s="124"/>
      <c r="J83" s="124"/>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125"/>
      <c r="AR83" s="125"/>
    </row>
    <row r="84" spans="1:44" s="120" customFormat="1" ht="18.75" customHeight="1" x14ac:dyDescent="0.25">
      <c r="A84" s="125"/>
      <c r="B84" s="139" t="s">
        <v>145</v>
      </c>
      <c r="C84" s="139" t="s">
        <v>11</v>
      </c>
      <c r="D84" s="124"/>
      <c r="E84" s="124"/>
      <c r="F84" s="124"/>
      <c r="G84" s="124"/>
      <c r="H84" s="124"/>
      <c r="I84" s="124"/>
      <c r="J84" s="124"/>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125"/>
      <c r="AR84" s="125"/>
    </row>
    <row r="85" spans="1:44" s="120" customFormat="1" ht="18.75" customHeight="1" x14ac:dyDescent="0.25">
      <c r="A85" s="125"/>
      <c r="B85" s="139" t="s">
        <v>143</v>
      </c>
      <c r="C85" s="139" t="s">
        <v>49</v>
      </c>
      <c r="D85" s="124"/>
      <c r="E85" s="124"/>
      <c r="F85" s="124"/>
      <c r="G85" s="124"/>
      <c r="H85" s="124"/>
      <c r="I85" s="124"/>
      <c r="J85" s="124"/>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125"/>
      <c r="AR85" s="125"/>
    </row>
    <row r="86" spans="1:44" s="120" customFormat="1" ht="18.75" customHeight="1" x14ac:dyDescent="0.25">
      <c r="A86" s="125"/>
      <c r="B86" s="140"/>
      <c r="C86" s="141"/>
      <c r="D86" s="124"/>
      <c r="E86" s="124"/>
      <c r="F86" s="124"/>
      <c r="G86" s="124"/>
      <c r="H86" s="124"/>
      <c r="I86" s="124"/>
      <c r="J86" s="124"/>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125"/>
      <c r="AR86" s="125"/>
    </row>
    <row r="87" spans="1:44" s="120" customFormat="1" ht="18.75" customHeight="1" thickBot="1" x14ac:dyDescent="0.3">
      <c r="A87" s="125"/>
      <c r="B87" s="140"/>
      <c r="C87" s="141"/>
      <c r="D87" s="124"/>
      <c r="E87" s="124"/>
      <c r="F87" s="124"/>
      <c r="G87" s="124"/>
      <c r="H87" s="124"/>
      <c r="I87" s="124"/>
      <c r="J87" s="124"/>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125"/>
      <c r="AR87" s="125"/>
    </row>
    <row r="88" spans="1:44" s="120" customFormat="1" ht="18.75" customHeight="1" x14ac:dyDescent="0.25">
      <c r="A88" s="125"/>
      <c r="B88" s="273" t="s">
        <v>98</v>
      </c>
      <c r="C88" s="274"/>
      <c r="D88" s="124"/>
      <c r="E88" s="124"/>
      <c r="F88" s="124"/>
      <c r="G88" s="124"/>
      <c r="H88" s="124"/>
      <c r="I88" s="124"/>
      <c r="J88" s="124"/>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125"/>
      <c r="AR88" s="125"/>
    </row>
    <row r="89" spans="1:44" s="120" customFormat="1" ht="18.75" customHeight="1" thickBot="1" x14ac:dyDescent="0.3">
      <c r="A89" s="125"/>
      <c r="B89" s="277" t="s">
        <v>41</v>
      </c>
      <c r="C89" s="278"/>
      <c r="D89" s="124"/>
      <c r="E89" s="124"/>
      <c r="F89" s="124"/>
      <c r="G89" s="124"/>
      <c r="H89" s="124"/>
      <c r="I89" s="124"/>
      <c r="J89" s="124"/>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125"/>
      <c r="AR89" s="125"/>
    </row>
    <row r="90" spans="1:44" s="120" customFormat="1" ht="18.75" customHeight="1" x14ac:dyDescent="0.25">
      <c r="A90" s="125"/>
      <c r="B90" s="142">
        <v>0</v>
      </c>
      <c r="C90" s="139" t="s">
        <v>49</v>
      </c>
      <c r="D90" s="124"/>
      <c r="E90" s="124"/>
      <c r="F90" s="124"/>
      <c r="G90" s="124"/>
      <c r="H90" s="124"/>
      <c r="I90" s="124"/>
      <c r="J90" s="124"/>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125"/>
      <c r="AR90" s="125"/>
    </row>
    <row r="91" spans="1:44" s="120" customFormat="1" ht="18.75" customHeight="1" x14ac:dyDescent="0.25">
      <c r="A91" s="125"/>
      <c r="B91" s="142">
        <v>1</v>
      </c>
      <c r="C91" s="139" t="s">
        <v>95</v>
      </c>
      <c r="D91" s="124"/>
      <c r="E91" s="124"/>
      <c r="F91" s="124"/>
      <c r="G91" s="124"/>
      <c r="H91" s="124"/>
      <c r="I91" s="124"/>
      <c r="J91" s="124"/>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125"/>
      <c r="AR91" s="125"/>
    </row>
    <row r="92" spans="1:44" s="120" customFormat="1" ht="18.75" customHeight="1" x14ac:dyDescent="0.25">
      <c r="A92" s="125"/>
      <c r="B92" s="142">
        <v>2</v>
      </c>
      <c r="C92" s="139" t="s">
        <v>96</v>
      </c>
      <c r="D92" s="124"/>
      <c r="E92" s="124"/>
      <c r="F92" s="124"/>
      <c r="G92" s="124"/>
      <c r="H92" s="124"/>
      <c r="I92" s="124"/>
      <c r="J92" s="124"/>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125"/>
      <c r="AR92" s="125"/>
    </row>
    <row r="93" spans="1:44" s="120" customFormat="1" ht="18.75" customHeight="1" x14ac:dyDescent="0.25">
      <c r="A93" s="125"/>
      <c r="B93" s="142">
        <v>3</v>
      </c>
      <c r="C93" s="139" t="s">
        <v>97</v>
      </c>
      <c r="D93" s="124"/>
      <c r="E93" s="124"/>
      <c r="F93" s="124"/>
      <c r="G93" s="124"/>
      <c r="H93" s="124"/>
      <c r="I93" s="124"/>
      <c r="J93" s="124"/>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125"/>
      <c r="AR93" s="125"/>
    </row>
    <row r="94" spans="1:44" s="120" customFormat="1" ht="18.75" customHeight="1" x14ac:dyDescent="0.25">
      <c r="A94" s="125"/>
      <c r="B94" s="124"/>
      <c r="C94" s="124"/>
      <c r="D94" s="124"/>
      <c r="E94" s="124"/>
      <c r="F94" s="124"/>
      <c r="G94" s="124"/>
      <c r="H94" s="124"/>
      <c r="I94" s="124"/>
      <c r="J94" s="124"/>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125"/>
      <c r="AR94" s="125"/>
    </row>
    <row r="95" spans="1:44" s="120" customFormat="1" ht="18.75" customHeight="1" x14ac:dyDescent="0.25">
      <c r="A95" s="125"/>
      <c r="B95" s="124"/>
      <c r="C95" s="124"/>
      <c r="D95" s="124"/>
      <c r="E95" s="124"/>
      <c r="F95" s="124"/>
      <c r="G95" s="124"/>
      <c r="H95" s="124"/>
      <c r="I95" s="124"/>
      <c r="J95" s="124"/>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125"/>
      <c r="AR95" s="125"/>
    </row>
    <row r="96" spans="1:44" s="120" customFormat="1" ht="18.75" customHeight="1" thickBot="1" x14ac:dyDescent="0.3">
      <c r="A96" s="125"/>
      <c r="B96" s="124"/>
      <c r="C96" s="124"/>
      <c r="D96" s="124"/>
      <c r="E96" s="124"/>
      <c r="F96" s="124"/>
      <c r="G96" s="124"/>
      <c r="H96" s="124"/>
      <c r="I96" s="124"/>
      <c r="J96" s="124"/>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125"/>
      <c r="AR96" s="125"/>
    </row>
    <row r="97" spans="1:44" s="120" customFormat="1" ht="64.5" customHeight="1" x14ac:dyDescent="0.25">
      <c r="A97" s="125"/>
      <c r="B97" s="73" t="s">
        <v>99</v>
      </c>
      <c r="C97" s="74" t="s">
        <v>100</v>
      </c>
      <c r="D97" s="74" t="s">
        <v>101</v>
      </c>
      <c r="E97" s="75">
        <v>10</v>
      </c>
      <c r="F97" s="75">
        <v>20</v>
      </c>
      <c r="G97" s="76">
        <v>21</v>
      </c>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125"/>
      <c r="AR97" s="125"/>
    </row>
    <row r="98" spans="1:44" s="120" customFormat="1" ht="51" x14ac:dyDescent="0.25">
      <c r="A98" s="125"/>
      <c r="B98" s="157" t="s">
        <v>102</v>
      </c>
      <c r="C98" s="67" t="s">
        <v>103</v>
      </c>
      <c r="D98" s="68">
        <f>E98+F98+G98</f>
        <v>23256655097</v>
      </c>
      <c r="E98" s="69"/>
      <c r="F98" s="152"/>
      <c r="G98" s="152">
        <v>23256655097</v>
      </c>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125"/>
      <c r="AR98" s="125"/>
    </row>
    <row r="99" spans="1:44" s="120" customFormat="1" ht="89.25" x14ac:dyDescent="0.25">
      <c r="A99" s="125"/>
      <c r="B99" s="157" t="s">
        <v>104</v>
      </c>
      <c r="C99" s="67" t="s">
        <v>105</v>
      </c>
      <c r="D99" s="68">
        <f t="shared" ref="D99:D109" si="19">E99+F99+G99</f>
        <v>1400000000</v>
      </c>
      <c r="E99" s="69"/>
      <c r="F99" s="152"/>
      <c r="G99" s="152">
        <v>1400000000</v>
      </c>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125"/>
      <c r="AR99" s="125"/>
    </row>
    <row r="100" spans="1:44" s="120" customFormat="1" ht="76.5" x14ac:dyDescent="0.25">
      <c r="A100" s="125"/>
      <c r="B100" s="157" t="s">
        <v>106</v>
      </c>
      <c r="C100" s="67" t="s">
        <v>107</v>
      </c>
      <c r="D100" s="68">
        <f t="shared" si="19"/>
        <v>2202396812.5</v>
      </c>
      <c r="E100" s="69"/>
      <c r="F100" s="152">
        <v>316863772</v>
      </c>
      <c r="G100" s="152">
        <v>1885533040.5</v>
      </c>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125"/>
      <c r="AR100" s="125"/>
    </row>
    <row r="101" spans="1:44" s="120" customFormat="1" ht="102" x14ac:dyDescent="0.25">
      <c r="A101" s="125"/>
      <c r="B101" s="157" t="s">
        <v>108</v>
      </c>
      <c r="C101" s="67" t="s">
        <v>109</v>
      </c>
      <c r="D101" s="68">
        <f t="shared" si="19"/>
        <v>6303045066</v>
      </c>
      <c r="E101" s="69"/>
      <c r="F101" s="152"/>
      <c r="G101" s="152">
        <v>6303045066</v>
      </c>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Q101" s="125"/>
      <c r="AR101" s="125"/>
    </row>
    <row r="102" spans="1:44" s="120" customFormat="1" ht="76.5" x14ac:dyDescent="0.25">
      <c r="A102" s="125"/>
      <c r="B102" s="157" t="s">
        <v>110</v>
      </c>
      <c r="C102" s="67" t="s">
        <v>111</v>
      </c>
      <c r="D102" s="68">
        <f t="shared" si="19"/>
        <v>3935915820</v>
      </c>
      <c r="E102" s="70"/>
      <c r="F102" s="152">
        <v>3935915820</v>
      </c>
      <c r="G102" s="152"/>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Q102" s="125"/>
      <c r="AR102" s="125"/>
    </row>
    <row r="103" spans="1:44" s="120" customFormat="1" ht="63.75" x14ac:dyDescent="0.2">
      <c r="A103" s="125"/>
      <c r="B103" s="157" t="s">
        <v>112</v>
      </c>
      <c r="C103" s="67" t="s">
        <v>113</v>
      </c>
      <c r="D103" s="68">
        <f t="shared" si="19"/>
        <v>7662850184.96</v>
      </c>
      <c r="E103" s="70"/>
      <c r="F103" s="152">
        <v>7662850184.96</v>
      </c>
      <c r="G103" s="158"/>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Q103" s="125"/>
      <c r="AR103" s="125"/>
    </row>
    <row r="104" spans="1:44" s="120" customFormat="1" ht="76.5" x14ac:dyDescent="0.25">
      <c r="A104" s="125"/>
      <c r="B104" s="157" t="s">
        <v>114</v>
      </c>
      <c r="C104" s="67" t="s">
        <v>115</v>
      </c>
      <c r="D104" s="68">
        <f t="shared" si="19"/>
        <v>3214838333</v>
      </c>
      <c r="E104" s="69"/>
      <c r="F104" s="152"/>
      <c r="G104" s="152">
        <v>3214838333</v>
      </c>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Q104" s="125"/>
      <c r="AR104" s="125"/>
    </row>
    <row r="105" spans="1:44" s="120" customFormat="1" ht="89.25" x14ac:dyDescent="0.25">
      <c r="A105" s="125"/>
      <c r="B105" s="157" t="s">
        <v>116</v>
      </c>
      <c r="C105" s="67" t="s">
        <v>117</v>
      </c>
      <c r="D105" s="68">
        <f t="shared" si="19"/>
        <v>835224000</v>
      </c>
      <c r="E105" s="69"/>
      <c r="F105" s="152">
        <v>835224000</v>
      </c>
      <c r="G105" s="152"/>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Q105" s="125"/>
      <c r="AR105" s="125"/>
    </row>
    <row r="106" spans="1:44" s="120" customFormat="1" ht="89.25" x14ac:dyDescent="0.25">
      <c r="A106" s="125"/>
      <c r="B106" s="157" t="s">
        <v>118</v>
      </c>
      <c r="C106" s="67" t="s">
        <v>119</v>
      </c>
      <c r="D106" s="68">
        <f t="shared" si="19"/>
        <v>20947146223</v>
      </c>
      <c r="E106" s="69"/>
      <c r="F106" s="152">
        <v>20947146223</v>
      </c>
      <c r="G106" s="152"/>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Q106" s="125"/>
      <c r="AR106" s="125"/>
    </row>
    <row r="107" spans="1:44" s="120" customFormat="1" ht="63.75" x14ac:dyDescent="0.25">
      <c r="A107" s="125"/>
      <c r="B107" s="157" t="s">
        <v>120</v>
      </c>
      <c r="C107" s="67" t="s">
        <v>121</v>
      </c>
      <c r="D107" s="68">
        <f t="shared" si="19"/>
        <v>21299999999.989998</v>
      </c>
      <c r="E107" s="69"/>
      <c r="F107" s="152"/>
      <c r="G107" s="152">
        <v>21299999999.989998</v>
      </c>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Q107" s="125"/>
      <c r="AR107" s="125"/>
    </row>
    <row r="108" spans="1:44" s="120" customFormat="1" ht="25.5" x14ac:dyDescent="0.25">
      <c r="A108" s="125"/>
      <c r="B108" s="157" t="s">
        <v>3</v>
      </c>
      <c r="C108" s="67" t="s">
        <v>5</v>
      </c>
      <c r="D108" s="68">
        <f t="shared" si="19"/>
        <v>560928463.54999995</v>
      </c>
      <c r="E108" s="152"/>
      <c r="F108" s="152"/>
      <c r="G108" s="68">
        <v>560928463.54999995</v>
      </c>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Q108" s="125"/>
      <c r="AR108" s="125"/>
    </row>
    <row r="109" spans="1:44" s="120" customFormat="1" ht="15" x14ac:dyDescent="0.25">
      <c r="A109" s="125"/>
      <c r="B109" s="151" t="s">
        <v>170</v>
      </c>
      <c r="C109" s="67"/>
      <c r="D109" s="68">
        <f t="shared" si="19"/>
        <v>9000000000</v>
      </c>
      <c r="E109" s="69"/>
      <c r="F109" s="152"/>
      <c r="G109" s="152">
        <v>9000000000</v>
      </c>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Q109" s="125"/>
      <c r="AR109" s="125"/>
    </row>
    <row r="110" spans="1:44" s="120" customFormat="1" ht="18.75" customHeight="1" thickBot="1" x14ac:dyDescent="0.3">
      <c r="A110" s="125"/>
      <c r="B110" s="154" t="s">
        <v>122</v>
      </c>
      <c r="C110" s="155"/>
      <c r="D110" s="156">
        <f>SUM(D98:D109)</f>
        <v>100618999999.99998</v>
      </c>
      <c r="E110" s="156">
        <f>SUM(E98:E108)</f>
        <v>0</v>
      </c>
      <c r="F110" s="156">
        <f>SUM(F98:F109)</f>
        <v>33697999999.959999</v>
      </c>
      <c r="G110" s="156">
        <f>SUM(G98:G109)</f>
        <v>66921000000.040001</v>
      </c>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Q110" s="125"/>
      <c r="AR110" s="125"/>
    </row>
    <row r="111" spans="1:44" s="120" customFormat="1" ht="18.75" customHeight="1" x14ac:dyDescent="0.25">
      <c r="A111" s="125"/>
      <c r="B111" s="124"/>
      <c r="C111" s="124"/>
      <c r="D111" s="124"/>
      <c r="E111" s="124"/>
      <c r="F111" s="153"/>
      <c r="G111" s="124"/>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Q111" s="125"/>
      <c r="AR111" s="125"/>
    </row>
    <row r="112" spans="1:44" s="120" customFormat="1" ht="18.75" customHeight="1" thickBot="1" x14ac:dyDescent="0.3">
      <c r="A112" s="125"/>
      <c r="B112" s="124"/>
      <c r="C112" s="124"/>
      <c r="D112" s="124"/>
      <c r="E112" s="124"/>
      <c r="F112" s="124"/>
      <c r="G112" s="124"/>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Q112" s="125"/>
      <c r="AR112" s="125"/>
    </row>
    <row r="113" spans="1:44" s="120" customFormat="1" ht="18.75" customHeight="1" x14ac:dyDescent="0.25">
      <c r="A113" s="125"/>
      <c r="B113" s="73" t="s">
        <v>123</v>
      </c>
      <c r="C113" s="73" t="s">
        <v>124</v>
      </c>
      <c r="D113" s="83" t="s">
        <v>137</v>
      </c>
      <c r="E113" s="124"/>
      <c r="F113" s="124"/>
      <c r="G113" s="124"/>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Q113" s="125"/>
      <c r="AR113" s="125"/>
    </row>
    <row r="114" spans="1:44" s="120" customFormat="1" ht="89.25" x14ac:dyDescent="0.25">
      <c r="A114" s="125"/>
      <c r="B114" s="78" t="s">
        <v>118</v>
      </c>
      <c r="C114" s="67" t="s">
        <v>125</v>
      </c>
      <c r="D114" s="84" t="s">
        <v>119</v>
      </c>
      <c r="E114" s="124"/>
      <c r="F114" s="124"/>
      <c r="G114" s="124"/>
      <c r="H114" s="124"/>
      <c r="I114" s="124"/>
      <c r="J114" s="124"/>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Q114" s="125"/>
      <c r="AR114" s="125"/>
    </row>
    <row r="115" spans="1:44" s="120" customFormat="1" ht="102" x14ac:dyDescent="0.25">
      <c r="A115" s="125"/>
      <c r="B115" s="78" t="s">
        <v>108</v>
      </c>
      <c r="C115" s="67" t="s">
        <v>126</v>
      </c>
      <c r="D115" s="84" t="s">
        <v>109</v>
      </c>
      <c r="E115" s="124"/>
      <c r="F115" s="124"/>
      <c r="G115" s="124"/>
      <c r="H115" s="124"/>
      <c r="I115" s="124"/>
      <c r="J115" s="124"/>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Q115" s="125"/>
      <c r="AR115" s="125"/>
    </row>
    <row r="116" spans="1:44" s="120" customFormat="1" ht="89.25" x14ac:dyDescent="0.25">
      <c r="A116" s="125"/>
      <c r="B116" s="78" t="s">
        <v>116</v>
      </c>
      <c r="C116" s="67" t="s">
        <v>127</v>
      </c>
      <c r="D116" s="84" t="s">
        <v>117</v>
      </c>
      <c r="E116" s="124"/>
      <c r="F116" s="124"/>
      <c r="G116" s="124"/>
      <c r="H116" s="124"/>
      <c r="I116" s="124"/>
      <c r="J116" s="124"/>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Q116" s="125"/>
      <c r="AR116" s="125"/>
    </row>
    <row r="117" spans="1:44" s="120" customFormat="1" ht="76.5" x14ac:dyDescent="0.25">
      <c r="A117" s="125"/>
      <c r="B117" s="78" t="s">
        <v>114</v>
      </c>
      <c r="C117" s="67" t="s">
        <v>128</v>
      </c>
      <c r="D117" s="84" t="s">
        <v>115</v>
      </c>
      <c r="E117" s="124"/>
      <c r="F117" s="124"/>
      <c r="G117" s="124"/>
      <c r="H117" s="124"/>
      <c r="I117" s="124"/>
      <c r="J117" s="124"/>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Q117" s="125"/>
      <c r="AR117" s="125"/>
    </row>
    <row r="118" spans="1:44" s="120" customFormat="1" ht="63.75" x14ac:dyDescent="0.25">
      <c r="A118" s="125"/>
      <c r="B118" s="78" t="s">
        <v>102</v>
      </c>
      <c r="C118" s="67" t="s">
        <v>129</v>
      </c>
      <c r="D118" s="84" t="s">
        <v>103</v>
      </c>
      <c r="E118" s="124"/>
      <c r="F118" s="124"/>
      <c r="G118" s="124"/>
      <c r="H118" s="124"/>
      <c r="I118" s="124"/>
      <c r="J118" s="124"/>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Q118" s="125"/>
      <c r="AR118" s="125"/>
    </row>
    <row r="119" spans="1:44" s="120" customFormat="1" ht="89.25" x14ac:dyDescent="0.25">
      <c r="A119" s="125"/>
      <c r="B119" s="78" t="s">
        <v>3</v>
      </c>
      <c r="C119" s="67" t="s">
        <v>130</v>
      </c>
      <c r="D119" s="84" t="s">
        <v>5</v>
      </c>
      <c r="E119" s="124"/>
      <c r="F119" s="124"/>
      <c r="G119" s="124"/>
      <c r="H119" s="124"/>
      <c r="I119" s="124"/>
      <c r="J119" s="124"/>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Q119" s="125"/>
      <c r="AR119" s="125"/>
    </row>
    <row r="120" spans="1:44" s="120" customFormat="1" ht="63.75" x14ac:dyDescent="0.25">
      <c r="A120" s="125"/>
      <c r="B120" s="78" t="s">
        <v>120</v>
      </c>
      <c r="C120" s="67" t="s">
        <v>131</v>
      </c>
      <c r="D120" s="84" t="s">
        <v>121</v>
      </c>
      <c r="E120" s="124"/>
      <c r="F120" s="124"/>
      <c r="G120" s="124"/>
      <c r="H120" s="124"/>
      <c r="I120" s="124"/>
      <c r="J120" s="124"/>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Q120" s="125"/>
      <c r="AR120" s="125"/>
    </row>
    <row r="121" spans="1:44" s="120" customFormat="1" ht="76.5" x14ac:dyDescent="0.25">
      <c r="A121" s="125"/>
      <c r="B121" s="78" t="s">
        <v>112</v>
      </c>
      <c r="C121" s="67" t="s">
        <v>132</v>
      </c>
      <c r="D121" s="84" t="s">
        <v>113</v>
      </c>
      <c r="E121" s="124"/>
      <c r="F121" s="124"/>
      <c r="G121" s="124"/>
      <c r="H121" s="124"/>
      <c r="I121" s="124"/>
      <c r="J121" s="124"/>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Q121" s="125"/>
      <c r="AR121" s="125"/>
    </row>
    <row r="122" spans="1:44" s="120" customFormat="1" ht="76.5" x14ac:dyDescent="0.25">
      <c r="A122" s="125"/>
      <c r="B122" s="78" t="s">
        <v>106</v>
      </c>
      <c r="C122" s="67" t="s">
        <v>133</v>
      </c>
      <c r="D122" s="84" t="s">
        <v>107</v>
      </c>
      <c r="E122" s="124"/>
      <c r="F122" s="124"/>
      <c r="G122" s="124"/>
      <c r="H122" s="124"/>
      <c r="I122" s="124"/>
      <c r="J122" s="124"/>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Q122" s="125"/>
      <c r="AR122" s="125"/>
    </row>
    <row r="123" spans="1:44" s="120" customFormat="1" ht="89.25" x14ac:dyDescent="0.25">
      <c r="A123" s="125"/>
      <c r="B123" s="78" t="s">
        <v>104</v>
      </c>
      <c r="C123" s="67" t="s">
        <v>134</v>
      </c>
      <c r="D123" s="84" t="s">
        <v>105</v>
      </c>
      <c r="E123" s="124"/>
      <c r="F123" s="124"/>
      <c r="G123" s="124"/>
      <c r="H123" s="124"/>
      <c r="I123" s="124"/>
      <c r="J123" s="124"/>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Q123" s="125"/>
      <c r="AR123" s="125"/>
    </row>
    <row r="124" spans="1:44" s="120" customFormat="1" ht="77.25" thickBot="1" x14ac:dyDescent="0.3">
      <c r="A124" s="125"/>
      <c r="B124" s="85" t="s">
        <v>110</v>
      </c>
      <c r="C124" s="86" t="s">
        <v>135</v>
      </c>
      <c r="D124" s="87" t="s">
        <v>111</v>
      </c>
      <c r="E124" s="124"/>
      <c r="F124" s="124"/>
      <c r="G124" s="124"/>
      <c r="H124" s="124"/>
      <c r="I124" s="124"/>
      <c r="J124" s="124"/>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Q124" s="125"/>
      <c r="AR124" s="125"/>
    </row>
    <row r="125" spans="1:44" s="120" customFormat="1" ht="15.75" thickBot="1" x14ac:dyDescent="0.3">
      <c r="A125" s="125"/>
      <c r="B125" s="151" t="s">
        <v>170</v>
      </c>
      <c r="C125" s="86"/>
      <c r="D125" s="87"/>
      <c r="E125" s="124"/>
      <c r="F125" s="124"/>
      <c r="G125" s="124"/>
      <c r="H125" s="124"/>
      <c r="I125" s="124"/>
      <c r="J125" s="124"/>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Q125" s="125"/>
      <c r="AR125" s="125"/>
    </row>
    <row r="126" spans="1:44" s="98" customFormat="1" ht="18.75" customHeight="1" x14ac:dyDescent="0.25">
      <c r="A126" s="10"/>
      <c r="B126" s="72"/>
      <c r="C126" s="72"/>
      <c r="D126" s="72"/>
      <c r="E126" s="72"/>
      <c r="F126" s="72"/>
      <c r="G126" s="72"/>
      <c r="H126" s="72"/>
      <c r="I126" s="72"/>
      <c r="J126" s="72"/>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Q126" s="10"/>
      <c r="AR126" s="10"/>
    </row>
    <row r="127" spans="1:44" s="98" customFormat="1" ht="18.75" customHeight="1" x14ac:dyDescent="0.25">
      <c r="A127" s="10"/>
      <c r="B127" s="72"/>
      <c r="C127" s="72"/>
      <c r="D127" s="72"/>
      <c r="E127" s="72"/>
      <c r="F127" s="72"/>
      <c r="G127" s="72"/>
      <c r="H127" s="72"/>
      <c r="I127" s="72"/>
      <c r="J127" s="72"/>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Q127" s="10"/>
      <c r="AR127" s="10"/>
    </row>
    <row r="128" spans="1:44" s="98" customFormat="1" ht="18.75" customHeight="1" thickBot="1" x14ac:dyDescent="0.3">
      <c r="A128" s="10"/>
      <c r="B128" s="145" t="s">
        <v>168</v>
      </c>
      <c r="C128" s="145" t="s">
        <v>169</v>
      </c>
      <c r="D128" s="72"/>
      <c r="E128" s="72"/>
      <c r="F128" s="72"/>
      <c r="G128" s="72"/>
      <c r="H128" s="72"/>
      <c r="I128" s="72"/>
      <c r="J128" s="72"/>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Q128" s="10"/>
      <c r="AR128" s="10"/>
    </row>
    <row r="129" spans="1:44" s="98" customFormat="1" ht="18.75" customHeight="1" x14ac:dyDescent="0.25">
      <c r="A129" s="10"/>
      <c r="B129" s="77" t="s">
        <v>102</v>
      </c>
      <c r="C129" s="146" t="s">
        <v>158</v>
      </c>
      <c r="D129" s="72"/>
      <c r="E129" s="72"/>
      <c r="F129" s="72"/>
      <c r="G129" s="72"/>
      <c r="H129" s="72"/>
      <c r="I129" s="72"/>
      <c r="J129" s="72"/>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Q129" s="10"/>
      <c r="AR129" s="10"/>
    </row>
    <row r="130" spans="1:44" s="98" customFormat="1" ht="18.75" customHeight="1" x14ac:dyDescent="0.25">
      <c r="A130" s="10"/>
      <c r="B130" s="78" t="s">
        <v>104</v>
      </c>
      <c r="C130" s="147" t="s">
        <v>159</v>
      </c>
      <c r="D130" s="72"/>
      <c r="E130" s="72"/>
      <c r="F130" s="72"/>
      <c r="G130" s="72"/>
      <c r="H130" s="72"/>
      <c r="I130" s="72"/>
      <c r="J130" s="72"/>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Q130" s="10"/>
      <c r="AR130" s="10"/>
    </row>
    <row r="131" spans="1:44" s="98" customFormat="1" ht="18.75" customHeight="1" x14ac:dyDescent="0.25">
      <c r="A131" s="10"/>
      <c r="B131" s="78" t="s">
        <v>106</v>
      </c>
      <c r="C131" s="147" t="s">
        <v>157</v>
      </c>
      <c r="D131" s="72"/>
      <c r="E131" s="72"/>
      <c r="F131" s="72"/>
      <c r="G131" s="72"/>
      <c r="H131" s="72"/>
      <c r="I131" s="72"/>
      <c r="J131" s="72"/>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Q131" s="10"/>
      <c r="AR131" s="10"/>
    </row>
    <row r="132" spans="1:44" s="98" customFormat="1" ht="18.75" customHeight="1" x14ac:dyDescent="0.25">
      <c r="A132" s="10"/>
      <c r="B132" s="78" t="s">
        <v>108</v>
      </c>
      <c r="C132" s="147" t="s">
        <v>162</v>
      </c>
      <c r="D132" s="72"/>
      <c r="E132" s="72"/>
      <c r="F132" s="72"/>
      <c r="G132" s="72"/>
      <c r="H132" s="72"/>
      <c r="I132" s="72"/>
      <c r="J132" s="72"/>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Q132" s="10"/>
      <c r="AR132" s="10"/>
    </row>
    <row r="133" spans="1:44" s="98" customFormat="1" ht="18.75" customHeight="1" x14ac:dyDescent="0.25">
      <c r="A133" s="10"/>
      <c r="B133" s="78" t="s">
        <v>110</v>
      </c>
      <c r="C133" s="147" t="s">
        <v>160</v>
      </c>
      <c r="D133" s="72"/>
      <c r="E133" s="72"/>
      <c r="F133" s="72"/>
      <c r="G133" s="72"/>
      <c r="H133" s="72"/>
      <c r="I133" s="72"/>
      <c r="J133" s="72"/>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Q133" s="10"/>
      <c r="AR133" s="10"/>
    </row>
    <row r="134" spans="1:44" s="98" customFormat="1" ht="18.75" customHeight="1" x14ac:dyDescent="0.25">
      <c r="A134" s="10"/>
      <c r="B134" s="78" t="s">
        <v>112</v>
      </c>
      <c r="C134" s="147" t="s">
        <v>155</v>
      </c>
      <c r="D134" s="72"/>
      <c r="E134" s="72"/>
      <c r="F134" s="72"/>
      <c r="G134" s="72"/>
      <c r="H134" s="72"/>
      <c r="I134" s="72"/>
      <c r="J134" s="72"/>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Q134" s="10"/>
      <c r="AR134" s="10"/>
    </row>
    <row r="135" spans="1:44" s="98" customFormat="1" ht="18.75" customHeight="1" x14ac:dyDescent="0.25">
      <c r="A135" s="10"/>
      <c r="B135" s="78" t="s">
        <v>114</v>
      </c>
      <c r="C135" s="147" t="s">
        <v>161</v>
      </c>
      <c r="D135" s="72"/>
      <c r="E135" s="72"/>
      <c r="F135" s="72"/>
      <c r="G135" s="72"/>
      <c r="H135" s="72"/>
      <c r="I135" s="72"/>
      <c r="J135" s="72"/>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Q135" s="10"/>
      <c r="AR135" s="10"/>
    </row>
    <row r="136" spans="1:44" s="98" customFormat="1" ht="18.75" customHeight="1" x14ac:dyDescent="0.25">
      <c r="A136" s="10"/>
      <c r="B136" s="78" t="s">
        <v>116</v>
      </c>
      <c r="C136" s="147" t="s">
        <v>156</v>
      </c>
      <c r="D136" s="72"/>
      <c r="E136" s="72"/>
      <c r="F136" s="72"/>
      <c r="G136" s="72"/>
      <c r="H136" s="72"/>
      <c r="I136" s="72"/>
      <c r="J136" s="72"/>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Q136" s="10"/>
      <c r="AR136" s="10"/>
    </row>
    <row r="137" spans="1:44" s="98" customFormat="1" ht="18.75" customHeight="1" x14ac:dyDescent="0.25">
      <c r="A137" s="10"/>
      <c r="B137" s="78" t="s">
        <v>118</v>
      </c>
      <c r="C137" s="147" t="s">
        <v>165</v>
      </c>
      <c r="D137" s="72"/>
      <c r="E137" s="72"/>
      <c r="F137" s="72"/>
      <c r="G137" s="72"/>
      <c r="H137" s="72"/>
      <c r="I137" s="72"/>
      <c r="J137" s="72"/>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Q137" s="10"/>
      <c r="AR137" s="10"/>
    </row>
    <row r="138" spans="1:44" s="98" customFormat="1" ht="18.75" customHeight="1" x14ac:dyDescent="0.25">
      <c r="A138" s="10"/>
      <c r="B138" s="78" t="s">
        <v>120</v>
      </c>
      <c r="C138" s="148" t="s">
        <v>167</v>
      </c>
      <c r="D138" s="72"/>
      <c r="E138" s="72"/>
      <c r="F138" s="72"/>
      <c r="G138" s="72"/>
      <c r="H138" s="72"/>
      <c r="I138" s="72"/>
      <c r="J138" s="72"/>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Q138" s="10"/>
      <c r="AR138" s="10"/>
    </row>
    <row r="139" spans="1:44" s="98" customFormat="1" ht="18.75" customHeight="1" x14ac:dyDescent="0.25">
      <c r="A139" s="10"/>
      <c r="B139" s="78" t="s">
        <v>3</v>
      </c>
      <c r="C139" s="147" t="s">
        <v>164</v>
      </c>
      <c r="D139" s="72"/>
      <c r="E139" s="72"/>
      <c r="F139" s="72"/>
      <c r="G139" s="72"/>
      <c r="H139" s="72"/>
      <c r="I139" s="72"/>
      <c r="J139" s="72"/>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Q139" s="10"/>
      <c r="AR139" s="10"/>
    </row>
    <row r="140" spans="1:44" s="98" customFormat="1" ht="18.75" customHeight="1" x14ac:dyDescent="0.25">
      <c r="A140" s="10"/>
      <c r="B140" s="78" t="s">
        <v>148</v>
      </c>
      <c r="C140" s="147" t="s">
        <v>164</v>
      </c>
      <c r="D140" s="72"/>
      <c r="E140" s="72"/>
      <c r="F140" s="72"/>
      <c r="G140" s="72"/>
      <c r="H140" s="72"/>
      <c r="I140" s="72"/>
      <c r="J140" s="72"/>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Q140" s="10"/>
      <c r="AR140" s="10"/>
    </row>
    <row r="141" spans="1:44" s="98" customFormat="1" ht="18.75" customHeight="1" x14ac:dyDescent="0.25">
      <c r="A141" s="10"/>
      <c r="B141" s="78" t="s">
        <v>149</v>
      </c>
      <c r="C141" s="147" t="s">
        <v>163</v>
      </c>
      <c r="D141" s="72"/>
      <c r="E141" s="72"/>
      <c r="F141" s="72"/>
      <c r="G141" s="72"/>
      <c r="H141" s="72"/>
      <c r="I141" s="72"/>
      <c r="J141" s="72"/>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Q141" s="10"/>
      <c r="AR141" s="10"/>
    </row>
    <row r="142" spans="1:44" s="98" customFormat="1" ht="18.75" customHeight="1" thickBot="1" x14ac:dyDescent="0.3">
      <c r="A142" s="10"/>
      <c r="B142" s="85" t="s">
        <v>136</v>
      </c>
      <c r="C142" s="149" t="s">
        <v>166</v>
      </c>
      <c r="D142" s="72"/>
      <c r="E142" s="72"/>
      <c r="F142" s="72"/>
      <c r="G142" s="72"/>
      <c r="H142" s="72"/>
      <c r="I142" s="72"/>
      <c r="J142" s="72"/>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Q142" s="10"/>
      <c r="AR142" s="10"/>
    </row>
    <row r="143" spans="1:44" s="98" customFormat="1" ht="18.75" customHeight="1" x14ac:dyDescent="0.25">
      <c r="A143" s="10"/>
      <c r="B143" s="72"/>
      <c r="C143" s="72"/>
      <c r="D143" s="72"/>
      <c r="E143" s="72"/>
      <c r="F143" s="72"/>
      <c r="G143" s="72"/>
      <c r="H143" s="72"/>
      <c r="I143" s="72"/>
      <c r="J143" s="72"/>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Q143" s="10"/>
      <c r="AR143" s="10"/>
    </row>
    <row r="144" spans="1:44" s="98" customFormat="1" ht="18.75" customHeight="1" x14ac:dyDescent="0.25">
      <c r="A144" s="10"/>
      <c r="B144" s="72"/>
      <c r="C144" s="72"/>
      <c r="D144" s="72"/>
      <c r="E144" s="72"/>
      <c r="F144" s="72"/>
      <c r="G144" s="72"/>
      <c r="H144" s="72"/>
      <c r="I144" s="72"/>
      <c r="J144" s="72"/>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Q144" s="10"/>
      <c r="AR144" s="10"/>
    </row>
    <row r="145" spans="1:44" s="98" customFormat="1" ht="18.75" customHeight="1" x14ac:dyDescent="0.25">
      <c r="A145" s="10"/>
      <c r="B145" s="72"/>
      <c r="C145" s="72"/>
      <c r="D145" s="72"/>
      <c r="E145" s="72"/>
      <c r="F145" s="72"/>
      <c r="G145" s="72"/>
      <c r="H145" s="72"/>
      <c r="I145" s="72"/>
      <c r="J145" s="72"/>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Q145" s="10"/>
      <c r="AR145" s="10"/>
    </row>
    <row r="146" spans="1:44" s="98" customFormat="1" ht="18.75" customHeight="1" x14ac:dyDescent="0.25">
      <c r="A146" s="10"/>
      <c r="B146" s="72"/>
      <c r="C146" s="72"/>
      <c r="D146" s="72"/>
      <c r="E146" s="72"/>
      <c r="F146" s="72"/>
      <c r="G146" s="72"/>
      <c r="H146" s="72"/>
      <c r="I146" s="72"/>
      <c r="J146" s="72"/>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Q146" s="10"/>
      <c r="AR146" s="10"/>
    </row>
    <row r="147" spans="1:44" s="98" customFormat="1" ht="18.75" customHeight="1" x14ac:dyDescent="0.25">
      <c r="A147" s="10"/>
      <c r="B147" s="72"/>
      <c r="C147" s="72"/>
      <c r="D147" s="72"/>
      <c r="E147" s="72"/>
      <c r="F147" s="72"/>
      <c r="G147" s="72"/>
      <c r="H147" s="72"/>
      <c r="I147" s="72"/>
      <c r="J147" s="72"/>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Q147" s="10"/>
      <c r="AR147" s="10"/>
    </row>
    <row r="148" spans="1:44" s="98" customFormat="1" ht="18.75" customHeight="1" x14ac:dyDescent="0.25">
      <c r="A148" s="10"/>
      <c r="B148" s="10"/>
      <c r="C148" s="10"/>
      <c r="D148" s="10"/>
      <c r="E148" s="72"/>
      <c r="F148" s="72"/>
      <c r="G148" s="72"/>
      <c r="H148" s="72"/>
      <c r="I148" s="72"/>
      <c r="J148" s="72"/>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Q148" s="10"/>
      <c r="AR148" s="10"/>
    </row>
    <row r="149" spans="1:44" s="98" customFormat="1" ht="18.75" customHeight="1" x14ac:dyDescent="0.25">
      <c r="A149" s="10"/>
      <c r="B149" s="10"/>
      <c r="C149" s="10"/>
      <c r="D149" s="10"/>
      <c r="E149" s="71"/>
      <c r="F149" s="72"/>
      <c r="G149" s="72"/>
      <c r="H149" s="72"/>
      <c r="I149" s="72"/>
      <c r="J149" s="72"/>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Q149" s="10"/>
      <c r="AR149" s="10"/>
    </row>
    <row r="150" spans="1:44" s="98" customFormat="1" ht="18.75" customHeight="1" x14ac:dyDescent="0.25">
      <c r="A150" s="10"/>
      <c r="B150" s="10"/>
      <c r="C150" s="10"/>
      <c r="D150" s="10"/>
      <c r="E150" s="71"/>
      <c r="F150" s="72"/>
      <c r="G150" s="72"/>
      <c r="H150" s="72"/>
      <c r="I150" s="72"/>
      <c r="J150" s="72"/>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Q150" s="10"/>
      <c r="AR150" s="10"/>
    </row>
    <row r="151" spans="1:44" s="98" customFormat="1" ht="18.75" customHeight="1" x14ac:dyDescent="0.25">
      <c r="A151" s="10"/>
      <c r="B151" s="10"/>
      <c r="C151" s="10"/>
      <c r="D151" s="10"/>
      <c r="E151" s="71"/>
      <c r="F151" s="72"/>
      <c r="G151" s="72"/>
      <c r="H151" s="72"/>
      <c r="I151" s="72"/>
      <c r="J151" s="72"/>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Q151" s="10"/>
      <c r="AR151" s="10"/>
    </row>
    <row r="152" spans="1:44" s="98" customFormat="1" ht="18.75" customHeight="1" x14ac:dyDescent="0.25">
      <c r="A152" s="10"/>
      <c r="B152" s="10"/>
      <c r="C152" s="10"/>
      <c r="D152" s="10"/>
      <c r="E152" s="71"/>
      <c r="F152" s="72"/>
      <c r="G152" s="72"/>
      <c r="H152" s="72"/>
      <c r="I152" s="72"/>
      <c r="J152" s="72"/>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Q152" s="10"/>
      <c r="AR152" s="10"/>
    </row>
    <row r="153" spans="1:44" s="98" customFormat="1" ht="18.75" customHeight="1" x14ac:dyDescent="0.25">
      <c r="A153" s="10"/>
      <c r="B153" s="10"/>
      <c r="C153" s="10"/>
      <c r="D153" s="10"/>
      <c r="E153" s="71"/>
      <c r="F153" s="72"/>
      <c r="G153" s="72"/>
      <c r="H153" s="72"/>
      <c r="I153" s="72"/>
      <c r="J153" s="72"/>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Q153" s="10"/>
      <c r="AR153" s="10"/>
    </row>
    <row r="154" spans="1:44" s="98" customFormat="1" ht="18.75" customHeight="1" x14ac:dyDescent="0.25">
      <c r="A154" s="10"/>
      <c r="B154" s="10"/>
      <c r="C154" s="10"/>
      <c r="D154" s="10"/>
      <c r="E154" s="71"/>
      <c r="F154" s="72"/>
      <c r="G154" s="72"/>
      <c r="H154" s="72"/>
      <c r="I154" s="72"/>
      <c r="J154" s="72"/>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Q154" s="10"/>
      <c r="AR154" s="10"/>
    </row>
    <row r="155" spans="1:44" s="98" customFormat="1" ht="18.75" customHeight="1" x14ac:dyDescent="0.25">
      <c r="A155" s="10"/>
      <c r="B155" s="10"/>
      <c r="C155" s="10"/>
      <c r="D155" s="10"/>
      <c r="E155" s="71"/>
      <c r="F155" s="72"/>
      <c r="G155" s="72"/>
      <c r="H155" s="72"/>
      <c r="I155" s="72"/>
      <c r="J155" s="72"/>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Q155" s="10"/>
      <c r="AR155" s="10"/>
    </row>
    <row r="156" spans="1:44" s="98" customFormat="1" ht="18.75" customHeight="1" x14ac:dyDescent="0.25">
      <c r="A156" s="10"/>
      <c r="B156" s="10"/>
      <c r="C156" s="10"/>
      <c r="D156" s="10"/>
      <c r="E156" s="71"/>
      <c r="F156" s="72"/>
      <c r="G156" s="72"/>
      <c r="H156" s="72"/>
      <c r="I156" s="72"/>
      <c r="J156" s="72"/>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Q156" s="10"/>
      <c r="AR156" s="10"/>
    </row>
    <row r="157" spans="1:44" s="98" customFormat="1" ht="18.75" customHeight="1" x14ac:dyDescent="0.25">
      <c r="A157" s="10"/>
      <c r="B157" s="10"/>
      <c r="C157" s="10"/>
      <c r="D157" s="10"/>
      <c r="E157" s="71"/>
      <c r="F157" s="72"/>
      <c r="G157" s="72"/>
      <c r="H157" s="72"/>
      <c r="I157" s="72"/>
      <c r="J157" s="72"/>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Q157" s="10"/>
      <c r="AR157" s="10"/>
    </row>
    <row r="158" spans="1:44" s="98" customFormat="1" ht="18.75" customHeight="1" x14ac:dyDescent="0.25">
      <c r="A158" s="10"/>
      <c r="B158" s="10"/>
      <c r="C158" s="10"/>
      <c r="D158" s="10"/>
      <c r="E158" s="71"/>
      <c r="F158" s="72"/>
      <c r="G158" s="72"/>
      <c r="H158" s="72"/>
      <c r="I158" s="72"/>
      <c r="J158" s="72"/>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Q158" s="10"/>
      <c r="AR158" s="10"/>
    </row>
    <row r="159" spans="1:44" s="98" customFormat="1" ht="18.75" customHeight="1" x14ac:dyDescent="0.25">
      <c r="A159" s="10"/>
      <c r="B159" s="10"/>
      <c r="C159" s="10"/>
      <c r="D159" s="10"/>
      <c r="E159" s="71"/>
      <c r="F159" s="72"/>
      <c r="G159" s="72"/>
      <c r="H159" s="72"/>
      <c r="I159" s="72"/>
      <c r="J159" s="72"/>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Q159" s="10"/>
      <c r="AR159" s="10"/>
    </row>
    <row r="160" spans="1:44" s="98" customFormat="1" ht="18.75" customHeight="1" x14ac:dyDescent="0.25">
      <c r="A160" s="10"/>
      <c r="B160" s="72"/>
      <c r="C160" s="72"/>
      <c r="D160" s="72"/>
      <c r="E160" s="72"/>
      <c r="F160" s="72"/>
      <c r="G160" s="72"/>
      <c r="H160" s="72"/>
      <c r="I160" s="72"/>
      <c r="J160" s="72"/>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Q160" s="10"/>
      <c r="AR160" s="10"/>
    </row>
    <row r="161" spans="1:44" s="98" customFormat="1" ht="18.75" customHeight="1" x14ac:dyDescent="0.25">
      <c r="A161" s="10"/>
      <c r="B161" s="72"/>
      <c r="C161" s="72"/>
      <c r="D161" s="72"/>
      <c r="E161" s="72"/>
      <c r="F161" s="72"/>
      <c r="G161" s="72"/>
      <c r="H161" s="72"/>
      <c r="I161" s="72"/>
      <c r="J161" s="72"/>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Q161" s="10"/>
      <c r="AR161" s="10"/>
    </row>
    <row r="162" spans="1:44" s="98" customFormat="1" ht="18.75" customHeight="1" x14ac:dyDescent="0.25">
      <c r="A162" s="10"/>
      <c r="B162" s="72"/>
      <c r="C162" s="72"/>
      <c r="D162" s="72"/>
      <c r="E162" s="72"/>
      <c r="F162" s="72"/>
      <c r="G162" s="72"/>
      <c r="H162" s="72"/>
      <c r="I162" s="72"/>
      <c r="J162" s="72"/>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Q162" s="10"/>
      <c r="AR162" s="10"/>
    </row>
    <row r="163" spans="1:44" s="98" customFormat="1" ht="18.75" customHeight="1" x14ac:dyDescent="0.25">
      <c r="A163" s="10"/>
      <c r="B163" s="72"/>
      <c r="C163" s="72"/>
      <c r="D163" s="72"/>
      <c r="E163" s="72"/>
      <c r="F163" s="72"/>
      <c r="G163" s="72"/>
      <c r="H163" s="72"/>
      <c r="I163" s="72"/>
      <c r="J163" s="72"/>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Q163" s="10"/>
      <c r="AR163" s="10"/>
    </row>
    <row r="164" spans="1:44" s="98" customFormat="1" ht="18.75" customHeight="1" x14ac:dyDescent="0.25">
      <c r="A164" s="10"/>
      <c r="B164" s="72"/>
      <c r="C164" s="72"/>
      <c r="D164" s="72"/>
      <c r="E164" s="72"/>
      <c r="F164" s="72"/>
      <c r="G164" s="72"/>
      <c r="H164" s="72"/>
      <c r="I164" s="72"/>
      <c r="J164" s="72"/>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Q164" s="10"/>
      <c r="AR164" s="10"/>
    </row>
    <row r="165" spans="1:44" s="98" customFormat="1" ht="18.75" customHeight="1" x14ac:dyDescent="0.25">
      <c r="A165" s="10"/>
      <c r="B165" s="72"/>
      <c r="C165" s="72"/>
      <c r="D165" s="72"/>
      <c r="E165" s="72"/>
      <c r="F165" s="72"/>
      <c r="G165" s="72"/>
      <c r="H165" s="72"/>
      <c r="I165" s="72"/>
      <c r="J165" s="72"/>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Q165" s="10"/>
      <c r="AR165" s="10"/>
    </row>
    <row r="166" spans="1:44" s="98" customFormat="1" ht="18.75" customHeight="1" x14ac:dyDescent="0.25">
      <c r="A166" s="10"/>
      <c r="B166" s="72"/>
      <c r="C166" s="72"/>
      <c r="D166" s="72"/>
      <c r="E166" s="72"/>
      <c r="F166" s="72"/>
      <c r="G166" s="72"/>
      <c r="H166" s="72"/>
      <c r="I166" s="72"/>
      <c r="J166" s="72"/>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Q166" s="10"/>
      <c r="AR166" s="10"/>
    </row>
    <row r="167" spans="1:44" s="98" customFormat="1" ht="18.75" customHeight="1" x14ac:dyDescent="0.25">
      <c r="A167" s="10"/>
      <c r="B167" s="72"/>
      <c r="C167" s="72"/>
      <c r="D167" s="72"/>
      <c r="E167" s="72"/>
      <c r="F167" s="72"/>
      <c r="G167" s="72"/>
      <c r="H167" s="72"/>
      <c r="I167" s="72"/>
      <c r="J167" s="72"/>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Q167" s="10"/>
      <c r="AR167" s="10"/>
    </row>
    <row r="168" spans="1:44" s="98" customFormat="1" ht="18.75" customHeight="1" x14ac:dyDescent="0.25">
      <c r="A168" s="10"/>
      <c r="B168" s="72"/>
      <c r="C168" s="72"/>
      <c r="D168" s="72"/>
      <c r="E168" s="72"/>
      <c r="F168" s="72"/>
      <c r="G168" s="72"/>
      <c r="H168" s="72"/>
      <c r="I168" s="72"/>
      <c r="J168" s="72"/>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Q168" s="10"/>
      <c r="AR168" s="10"/>
    </row>
    <row r="169" spans="1:44" s="98" customFormat="1" ht="18.75" customHeight="1" x14ac:dyDescent="0.25">
      <c r="A169" s="10"/>
      <c r="B169" s="72"/>
      <c r="C169" s="72"/>
      <c r="D169" s="72"/>
      <c r="E169" s="72"/>
      <c r="F169" s="72"/>
      <c r="G169" s="72"/>
      <c r="H169" s="72"/>
      <c r="I169" s="72"/>
      <c r="J169" s="72"/>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Q169" s="10"/>
      <c r="AR169" s="10"/>
    </row>
    <row r="170" spans="1:44" s="98" customFormat="1" ht="18.75" customHeight="1" x14ac:dyDescent="0.25">
      <c r="A170" s="10"/>
      <c r="B170" s="72"/>
      <c r="C170" s="72"/>
      <c r="D170" s="72"/>
      <c r="E170" s="72"/>
      <c r="F170" s="72"/>
      <c r="G170" s="72"/>
      <c r="H170" s="72"/>
      <c r="I170" s="72"/>
      <c r="J170" s="72"/>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Q170" s="10"/>
      <c r="AR170" s="10"/>
    </row>
    <row r="171" spans="1:44" s="98" customFormat="1" ht="18.75" customHeight="1" x14ac:dyDescent="0.25">
      <c r="A171" s="10"/>
      <c r="B171" s="34"/>
      <c r="C171" s="34"/>
      <c r="D171" s="34"/>
      <c r="E171" s="34"/>
      <c r="F171" s="34"/>
      <c r="G171" s="34"/>
      <c r="H171" s="34"/>
      <c r="I171" s="34"/>
      <c r="J171" s="34"/>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Q171" s="10"/>
      <c r="AR171" s="10"/>
    </row>
    <row r="172" spans="1:44" s="98" customFormat="1" ht="18.75" customHeight="1" x14ac:dyDescent="0.25">
      <c r="A172" s="10"/>
      <c r="B172" s="34"/>
      <c r="C172" s="34"/>
      <c r="D172" s="34"/>
      <c r="E172" s="34"/>
      <c r="F172" s="34"/>
      <c r="G172" s="34"/>
      <c r="H172" s="34"/>
      <c r="I172" s="34"/>
      <c r="J172" s="34"/>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Q172" s="10"/>
      <c r="AR172" s="10"/>
    </row>
    <row r="173" spans="1:44" s="98" customFormat="1" ht="18.75" customHeight="1" x14ac:dyDescent="0.25">
      <c r="A173" s="10"/>
      <c r="B173" s="34"/>
      <c r="C173" s="34"/>
      <c r="D173" s="34"/>
      <c r="E173" s="34"/>
      <c r="F173" s="34"/>
      <c r="G173" s="34"/>
      <c r="H173" s="34"/>
      <c r="I173" s="34"/>
      <c r="J173" s="34"/>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Q173" s="10"/>
      <c r="AR173" s="10"/>
    </row>
    <row r="174" spans="1:44" s="98" customFormat="1" ht="18.75" customHeight="1" x14ac:dyDescent="0.25">
      <c r="A174" s="10"/>
      <c r="B174" s="34"/>
      <c r="C174" s="34"/>
      <c r="D174" s="34"/>
      <c r="E174" s="34"/>
      <c r="F174" s="34"/>
      <c r="G174" s="34"/>
      <c r="H174" s="34"/>
      <c r="I174" s="34"/>
      <c r="J174" s="34"/>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Q174" s="10"/>
      <c r="AR174" s="10"/>
    </row>
    <row r="175" spans="1:44" s="98" customFormat="1" ht="18.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Q175" s="10"/>
      <c r="AR175" s="10"/>
    </row>
    <row r="176" spans="1:44" s="98" customFormat="1" ht="18.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Q176" s="10"/>
      <c r="AR176" s="10"/>
    </row>
    <row r="177" spans="1:44" s="98" customFormat="1" ht="18.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Q177" s="10"/>
      <c r="AR177" s="10"/>
    </row>
    <row r="178" spans="1:44" s="98" customFormat="1" ht="18.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Q178" s="10"/>
      <c r="AR178" s="10"/>
    </row>
    <row r="179" spans="1:44" s="98" customFormat="1" ht="18.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Q179" s="10"/>
      <c r="AR179" s="10"/>
    </row>
  </sheetData>
  <autoFilter ref="A3:CP179"/>
  <dataConsolidate/>
  <mergeCells count="106">
    <mergeCell ref="B81:C81"/>
    <mergeCell ref="B82:C82"/>
    <mergeCell ref="B88:C88"/>
    <mergeCell ref="B89:C89"/>
    <mergeCell ref="C4:L4"/>
    <mergeCell ref="B58:C58"/>
    <mergeCell ref="B59:C59"/>
    <mergeCell ref="B75:C75"/>
    <mergeCell ref="B76:C76"/>
    <mergeCell ref="H51:I51"/>
    <mergeCell ref="K51:L51"/>
    <mergeCell ref="A46:I46"/>
    <mergeCell ref="L46:M46"/>
    <mergeCell ref="A48:H48"/>
    <mergeCell ref="L48:P48"/>
    <mergeCell ref="A50:D50"/>
    <mergeCell ref="E50:J50"/>
    <mergeCell ref="K50:O50"/>
    <mergeCell ref="P50:P51"/>
    <mergeCell ref="A37:I37"/>
    <mergeCell ref="A39:H39"/>
    <mergeCell ref="L39:O39"/>
    <mergeCell ref="E53:G53"/>
    <mergeCell ref="H53:I53"/>
    <mergeCell ref="E54:G54"/>
    <mergeCell ref="H54:I54"/>
    <mergeCell ref="E52:G52"/>
    <mergeCell ref="H52:I52"/>
    <mergeCell ref="E51:G51"/>
    <mergeCell ref="K52:L52"/>
    <mergeCell ref="K53:L53"/>
    <mergeCell ref="K54:L54"/>
    <mergeCell ref="M52:N52"/>
    <mergeCell ref="M53:N53"/>
    <mergeCell ref="M54:N54"/>
    <mergeCell ref="M51:N51"/>
    <mergeCell ref="A25:C26"/>
    <mergeCell ref="D25:H26"/>
    <mergeCell ref="I25:K26"/>
    <mergeCell ref="L25:M25"/>
    <mergeCell ref="L26:M26"/>
    <mergeCell ref="A31:I31"/>
    <mergeCell ref="A32:C32"/>
    <mergeCell ref="D32:N32"/>
    <mergeCell ref="A36:I36"/>
    <mergeCell ref="AQ11:AR13"/>
    <mergeCell ref="A12:C12"/>
    <mergeCell ref="D12:N12"/>
    <mergeCell ref="A16:I16"/>
    <mergeCell ref="A17:C17"/>
    <mergeCell ref="D17:N17"/>
    <mergeCell ref="AD11:AE11"/>
    <mergeCell ref="AF11:AG11"/>
    <mergeCell ref="AH11:AI11"/>
    <mergeCell ref="AJ11:AK11"/>
    <mergeCell ref="AL11:AM11"/>
    <mergeCell ref="AN11:AO11"/>
    <mergeCell ref="R11:S11"/>
    <mergeCell ref="T11:U11"/>
    <mergeCell ref="V11:W11"/>
    <mergeCell ref="X11:Y11"/>
    <mergeCell ref="Z11:AA11"/>
    <mergeCell ref="AB11:AC11"/>
    <mergeCell ref="A24:C24"/>
    <mergeCell ref="D24:H24"/>
    <mergeCell ref="I24:K24"/>
    <mergeCell ref="A1:B2"/>
    <mergeCell ref="C1:Q1"/>
    <mergeCell ref="C2:H2"/>
    <mergeCell ref="A4:B4"/>
    <mergeCell ref="A5:B5"/>
    <mergeCell ref="C5:G5"/>
    <mergeCell ref="L24:N24"/>
    <mergeCell ref="A9:C9"/>
    <mergeCell ref="D9:H9"/>
    <mergeCell ref="I9:K9"/>
    <mergeCell ref="L9:N9"/>
    <mergeCell ref="A10:C11"/>
    <mergeCell ref="D10:H11"/>
    <mergeCell ref="I10:K11"/>
    <mergeCell ref="L10:M10"/>
    <mergeCell ref="L11:M11"/>
    <mergeCell ref="A51:B51"/>
    <mergeCell ref="A52:B52"/>
    <mergeCell ref="A53:B53"/>
    <mergeCell ref="A54:B54"/>
    <mergeCell ref="AL26:AM26"/>
    <mergeCell ref="AN26:AO26"/>
    <mergeCell ref="A3:N3"/>
    <mergeCell ref="R10:AO10"/>
    <mergeCell ref="R25:AO25"/>
    <mergeCell ref="R31:AO31"/>
    <mergeCell ref="AB26:AC26"/>
    <mergeCell ref="AD26:AE26"/>
    <mergeCell ref="AF26:AG26"/>
    <mergeCell ref="AH26:AI26"/>
    <mergeCell ref="AJ26:AK26"/>
    <mergeCell ref="R26:S26"/>
    <mergeCell ref="T26:U26"/>
    <mergeCell ref="V26:W26"/>
    <mergeCell ref="X26:Y26"/>
    <mergeCell ref="Z26:AA26"/>
    <mergeCell ref="A27:C27"/>
    <mergeCell ref="D27:N27"/>
    <mergeCell ref="A21:I21"/>
    <mergeCell ref="A22:I22"/>
  </mergeCells>
  <conditionalFormatting sqref="C4 C5:G5">
    <cfRule type="cellIs" dxfId="21" priority="38" operator="greaterThan">
      <formula>1</formula>
    </cfRule>
  </conditionalFormatting>
  <conditionalFormatting sqref="I2">
    <cfRule type="cellIs" dxfId="20" priority="37" operator="greaterThan">
      <formula>0</formula>
    </cfRule>
  </conditionalFormatting>
  <conditionalFormatting sqref="C4:L4 D9:H9 D24:H24">
    <cfRule type="cellIs" dxfId="19" priority="36" operator="greaterThan">
      <formula>0</formula>
    </cfRule>
  </conditionalFormatting>
  <conditionalFormatting sqref="D10:H11 D12:N12 D25:H26 D27:N27">
    <cfRule type="cellIs" dxfId="18" priority="34" operator="greaterThan">
      <formula>1</formula>
    </cfRule>
  </conditionalFormatting>
  <conditionalFormatting sqref="L9:N9">
    <cfRule type="cellIs" dxfId="17" priority="33" operator="greaterThan">
      <formula>1</formula>
    </cfRule>
  </conditionalFormatting>
  <conditionalFormatting sqref="L24:N24">
    <cfRule type="cellIs" dxfId="16" priority="29" operator="greaterThan">
      <formula>1</formula>
    </cfRule>
  </conditionalFormatting>
  <conditionalFormatting sqref="A52 C52:C54">
    <cfRule type="cellIs" dxfId="15" priority="27" operator="greaterThan">
      <formula>1</formula>
    </cfRule>
  </conditionalFormatting>
  <conditionalFormatting sqref="H52">
    <cfRule type="cellIs" dxfId="14" priority="19" operator="greaterThan">
      <formula>1</formula>
    </cfRule>
  </conditionalFormatting>
  <conditionalFormatting sqref="E52">
    <cfRule type="cellIs" dxfId="13" priority="25" operator="greaterThan">
      <formula>1</formula>
    </cfRule>
  </conditionalFormatting>
  <conditionalFormatting sqref="H56:H58">
    <cfRule type="cellIs" dxfId="12" priority="20" operator="greaterThan">
      <formula>1</formula>
    </cfRule>
  </conditionalFormatting>
  <conditionalFormatting sqref="K52">
    <cfRule type="cellIs" dxfId="11" priority="14" operator="greaterThan">
      <formula>1</formula>
    </cfRule>
  </conditionalFormatting>
  <conditionalFormatting sqref="P7">
    <cfRule type="cellIs" dxfId="10" priority="11" operator="greaterThan">
      <formula>0</formula>
    </cfRule>
  </conditionalFormatting>
  <conditionalFormatting sqref="E53">
    <cfRule type="cellIs" dxfId="9" priority="10" operator="greaterThan">
      <formula>1</formula>
    </cfRule>
  </conditionalFormatting>
  <conditionalFormatting sqref="E54">
    <cfRule type="cellIs" dxfId="8" priority="9" operator="greaterThan">
      <formula>1</formula>
    </cfRule>
  </conditionalFormatting>
  <conditionalFormatting sqref="H53">
    <cfRule type="cellIs" dxfId="7" priority="8" operator="greaterThan">
      <formula>1</formula>
    </cfRule>
  </conditionalFormatting>
  <conditionalFormatting sqref="H54">
    <cfRule type="cellIs" dxfId="6" priority="7" operator="greaterThan">
      <formula>1</formula>
    </cfRule>
  </conditionalFormatting>
  <conditionalFormatting sqref="K53">
    <cfRule type="cellIs" dxfId="5" priority="6" operator="greaterThan">
      <formula>1</formula>
    </cfRule>
  </conditionalFormatting>
  <conditionalFormatting sqref="K54">
    <cfRule type="cellIs" dxfId="4" priority="5" operator="greaterThan">
      <formula>1</formula>
    </cfRule>
  </conditionalFormatting>
  <conditionalFormatting sqref="M52">
    <cfRule type="cellIs" dxfId="3" priority="4" operator="greaterThan">
      <formula>1</formula>
    </cfRule>
  </conditionalFormatting>
  <conditionalFormatting sqref="M53">
    <cfRule type="cellIs" dxfId="2" priority="3" operator="greaterThan">
      <formula>1</formula>
    </cfRule>
  </conditionalFormatting>
  <conditionalFormatting sqref="M54">
    <cfRule type="cellIs" dxfId="1" priority="2" operator="greaterThan">
      <formula>1</formula>
    </cfRule>
  </conditionalFormatting>
  <conditionalFormatting sqref="A53:A54">
    <cfRule type="cellIs" dxfId="0" priority="1" operator="greaterThan">
      <formula>1</formula>
    </cfRule>
  </conditionalFormatting>
  <dataValidations xWindow="1100" yWindow="362" count="83">
    <dataValidation type="list" allowBlank="1" showInputMessage="1" showErrorMessage="1" errorTitle="Estado solicitud vigencias" error="Despliegue la flecha y seleccione el estado en que se encuentra la solicitud de vigencia futura." sqref="JI20 WVU15 WLY15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TE20 WVU20 WLY2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formula1>INDIRECT(JH15)</formula1>
    </dataValidation>
    <dataValidation type="list" allowBlank="1" showInputMessage="1" showErrorMessage="1" errorTitle="Proyecto de Inversión" error="Despliegue la flecha y seleccione el nombre del Proyecto de Inversión " promptTitle="Nombre Proyecto" prompt="Despliega la flecha y seleccione el nombre del proyecto de inversión " sqref="IX4:JD4 ST4:SZ4 ACP4:ACV4 AML4:AMR4 AWH4:AWN4 BGD4:BGJ4 BPZ4:BQF4 BZV4:CAB4 CJR4:CJX4 CTN4:CTT4 DDJ4:DDP4 DNF4:DNL4 DXB4:DXH4 EGX4:EHD4 EQT4:EQZ4 FAP4:FAV4 FKL4:FKR4 FUH4:FUN4 GED4:GEJ4 GNZ4:GOF4 GXV4:GYB4 HHR4:HHX4 HRN4:HRT4 IBJ4:IBP4 ILF4:ILL4 IVB4:IVH4 JEX4:JFD4 JOT4:JOZ4 JYP4:JYV4 KIL4:KIR4 KSH4:KSN4 LCD4:LCJ4 LLZ4:LMF4 LVV4:LWB4 MFR4:MFX4 MPN4:MPT4 MZJ4:MZP4 NJF4:NJL4 NTB4:NTH4 OCX4:ODD4 OMT4:OMZ4 OWP4:OWV4 PGL4:PGR4 PQH4:PQN4 QAD4:QAJ4 QJZ4:QKF4 QTV4:QUB4 RDR4:RDX4 RNN4:RNT4 RXJ4:RXP4 SHF4:SHL4 SRB4:SRH4 TAX4:TBD4 TKT4:TKZ4 TUP4:TUV4 UEL4:UER4 UOH4:UON4 UYD4:UYJ4 VHZ4:VIF4 VRV4:VSB4 WBR4:WBX4 WLN4:WLT4 WVJ4:WVP4 C4">
      <formula1>proyectos</formula1>
    </dataValidation>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"2017,2018,2019,2020,2021,2022"</formula1>
    </dataValidation>
    <dataValidation type="whole" allowBlank="1" showInputMessage="1" showErrorMessage="1" errorTitle="Código Presupuestal" error="Esta celda se diligencia automáticamente al seleccionar el proyecto de inversión." promptTitle="Código Presupuestal" prompt="Esta celda se diligencia automáticamente al seleccionar el proyecto de inversión." sqref="IX5:JC5 ST5:SY5 ACP5:ACU5 AML5:AMQ5 AWH5:AWM5 BGD5:BGI5 BPZ5:BQE5 BZV5:CAA5 CJR5:CJW5 CTN5:CTS5 DDJ5:DDO5 DNF5:DNK5 DXB5:DXG5 EGX5:EHC5 EQT5:EQY5 FAP5:FAU5 FKL5:FKQ5 FUH5:FUM5 GED5:GEI5 GNZ5:GOE5 GXV5:GYA5 HHR5:HHW5 HRN5:HRS5 IBJ5:IBO5 ILF5:ILK5 IVB5:IVG5 JEX5:JFC5 JOT5:JOY5 JYP5:JYU5 KIL5:KIQ5 KSH5:KSM5 LCD5:LCI5 LLZ5:LME5 LVV5:LWA5 MFR5:MFW5 MPN5:MPS5 MZJ5:MZO5 NJF5:NJK5 NTB5:NTG5 OCX5:ODC5 OMT5:OMY5 OWP5:OWU5 PGL5:PGQ5 PQH5:PQM5 QAD5:QAI5 QJZ5:QKE5 QTV5:QUA5 RDR5:RDW5 RNN5:RNS5 RXJ5:RXO5 SHF5:SHK5 SRB5:SRG5 TAX5:TBC5 TKT5:TKY5 TUP5:TUU5 UEL5:UEQ5 UOH5:UOM5 UYD5:UYI5 VHZ5:VIE5 VRV5:VSA5 WBR5:WBW5 WLN5:WLS5 WVJ5:WVO5">
      <formula1>1</formula1>
      <formula2>10</formula2>
    </dataValidation>
    <dataValidation allowBlank="1" showInputMessage="1" showErrorMessage="1" promptTitle="Descripción" prompt="Describa de manera clara y detallada  lo que será el objeto contractual." sqref="WVI43:WVJ43 IW13:IX14 SS13:ST14 ACO13:ACP14 AMK13:AML14 AWG13:AWH14 BGC13:BGD14 BPY13:BPZ14 BZU13:BZV14 CJQ13:CJR14 CTM13:CTN14 DDI13:DDJ14 DNE13:DNF14 DXA13:DXB14 EGW13:EGX14 EQS13:EQT14 FAO13:FAP14 FKK13:FKL14 FUG13:FUH14 GEC13:GED14 GNY13:GNZ14 GXU13:GXV14 HHQ13:HHR14 HRM13:HRN14 IBI13:IBJ14 ILE13:ILF14 IVA13:IVB14 JEW13:JEX14 JOS13:JOT14 JYO13:JYP14 KIK13:KIL14 KSG13:KSH14 LCC13:LCD14 LLY13:LLZ14 LVU13:LVV14 MFQ13:MFR14 MPM13:MPN14 MZI13:MZJ14 NJE13:NJF14 NTA13:NTB14 OCW13:OCX14 OMS13:OMT14 OWO13:OWP14 PGK13:PGL14 PQG13:PQH14 QAC13:QAD14 QJY13:QJZ14 QTU13:QTV14 RDQ13:RDR14 RNM13:RNN14 RXI13:RXJ14 SHE13:SHF14 SRA13:SRB14 TAW13:TAX14 TKS13:TKT14 TUO13:TUP14 UEK13:UEL14 UOG13:UOH14 UYC13:UYD14 VHY13:VHZ14 VRU13:VRV14 WBQ13:WBR14 WLM13:WLN14 WVI13:WVJ14 C28 IW33:IX33 SS33:ST33 ACO33:ACP33 AMK33:AML33 AWG33:AWH33 BGC33:BGD33 BPY33:BPZ33 BZU33:BZV33 CJQ33:CJR33 CTM33:CTN33 DDI33:DDJ33 DNE33:DNF33 DXA33:DXB33 EGW33:EGX33 EQS33:EQT33 FAO33:FAP33 FKK33:FKL33 FUG33:FUH33 GEC33:GED33 GNY33:GNZ33 GXU33:GXV33 HHQ33:HHR33 HRM33:HRN33 IBI33:IBJ33 ILE33:ILF33 IVA33:IVB33 JEW33:JEX33 JOS33:JOT33 JYO33:JYP33 KIK33:KIL33 KSG33:KSH33 LCC33:LCD33 LLY33:LLZ33 LVU33:LVV33 MFQ33:MFR33 MPM33:MPN33 MZI33:MZJ33 NJE33:NJF33 NTA33:NTB33 OCW33:OCX33 OMS33:OMT33 OWO33:OWP33 PGK33:PGL33 PQG33:PQH33 QAC33:QAD33 QJY33:QJZ33 QTU33:QTV33 RDQ33:RDR33 RNM33:RNN33 RXI33:RXJ33 SHE33:SHF33 SRA33:SRB33 TAW33:TAX33 TKS33:TKT33 TUO33:TUP33 UEK33:UEL33 UOG33:UOH33 UYC33:UYD33 VHY33:VHZ33 VRU33:VRV33 WBQ33:WBR33 WLM33:WLN33 WVI33:WVJ33 C13 IW18:IX18 SS18:ST18 ACO18:ACP18 AMK18:AML18 AWG18:AWH18 BGC18:BGD18 BPY18:BPZ18 BZU18:BZV18 CJQ18:CJR18 CTM18:CTN18 DDI18:DDJ18 DNE18:DNF18 DXA18:DXB18 EGW18:EGX18 EQS18:EQT18 FAO18:FAP18 FKK18:FKL18 FUG18:FUH18 GEC18:GED18 GNY18:GNZ18 GXU18:GXV18 HHQ18:HHR18 HRM18:HRN18 IBI18:IBJ18 ILE18:ILF18 IVA18:IVB18 JEW18:JEX18 JOS18:JOT18 JYO18:JYP18 KIK18:KIL18 KSG18:KSH18 LCC18:LCD18 LLY18:LLZ18 LVU18:LVV18 MFQ18:MFR18 MPM18:MPN18 MZI18:MZJ18 NJE18:NJF18 NTA18:NTB18 OCW18:OCX18 OMS18:OMT18 OWO18:OWP18 PGK18:PGL18 PQG18:PQH18 QAC18:QAD18 QJY18:QJZ18 QTU18:QTV18 RDQ18:RDR18 RNM18:RNN18 RXI18:RXJ18 SHE18:SHF18 SRA18:SRB18 TAW18:TAX18 TKS18:TKT18 TUO18:TUP18 UEK18:UEL18 UOG18:UOH18 UYC18:UYD18 VHY18:VHZ18 VRU18:VRV18 WBQ18:WBR18 WLM18:WLN18 WVI18:WVJ18 C18 IW28:IX28 SS28:ST28 ACO28:ACP28 AMK28:AML28 AWG28:AWH28 BGC28:BGD28 BPY28:BPZ28 BZU28:BZV28 CJQ28:CJR28 CTM28:CTN28 DDI28:DDJ28 DNE28:DNF28 DXA28:DXB28 EGW28:EGX28 EQS28:EQT28 FAO28:FAP28 FKK28:FKL28 FUG28:FUH28 GEC28:GED28 GNY28:GNZ28 GXU28:GXV28 HHQ28:HHR28 HRM28:HRN28 IBI28:IBJ28 ILE28:ILF28 IVA28:IVB28 JEW28:JEX28 JOS28:JOT28 JYO28:JYP28 KIK28:KIL28 KSG28:KSH28 LCC28:LCD28 LLY28:LLZ28 LVU28:LVV28 MFQ28:MFR28 MPM28:MPN28 MZI28:MZJ28 NJE28:NJF28 NTA28:NTB28 OCW28:OCX28 OMS28:OMT28 OWO28:OWP28 PGK28:PGL28 PQG28:PQH28 QAC28:QAD28 QJY28:QJZ28 QTU28:QTV28 RDQ28:RDR28 RNM28:RNN28 RXI28:RXJ28 SHE28:SHF28 SRA28:SRB28 TAW28:TAX28 TKS28:TKT28 TUO28:TUP28 UEK28:UEL28 UOG28:UOH28 UYC28:UYD28 VHY28:VHZ28 VRU28:VRV28 WBQ28:WBR28 WLM28:WLN28 WVI28:WVJ28 C43 IW43:IX43 SS43:ST43 ACO43:ACP43 AMK43:AML43 AWG43:AWH43 BGC43:BGD43 BPY43:BPZ43 BZU43:BZV43 CJQ43:CJR43 CTM43:CTN43 DDI43:DDJ43 DNE43:DNF43 DXA43:DXB43 EGW43:EGX43 EQS43:EQT43 FAO43:FAP43 FKK43:FKL43 FUG43:FUH43 GEC43:GED43 GNY43:GNZ43 GXU43:GXV43 HHQ43:HHR43 HRM43:HRN43 IBI43:IBJ43 ILE43:ILF43 IVA43:IVB43 JEW43:JEX43 JOS43:JOT43 JYO43:JYP43 KIK43:KIL43 KSG43:KSH43 LCC43:LCD43 LLY43:LLZ43 LVU43:LVV43 MFQ43:MFR43 MPM43:MPN43 MZI43:MZJ43 NJE43:NJF43 NTA43:NTB43 OCW43:OCX43 OMS43:OMT43 OWO43:OWP43 PGK43:PGL43 PQG43:PQH43 QAC43:QAD43 QJY43:QJZ43 QTU43:QTV43 RDQ43:RDR43 RNM43:RNN43 RXI43:RXJ43 SHE43:SHF43 SRA43:SRB43 TAW43:TAX43 TKS43:TKT43 TUO43:TUP43 UEK43:UEL43 UOG43:UOH43 UYC43:UYD43 VHY43:VHZ43 VRU43:VRV43 WBQ43:WBR43 WLM43:WLN43 C33"/>
    <dataValidation allowBlank="1" showInputMessage="1" showErrorMessage="1" promptTitle="Cantidad" prompt="Registre en formato número la cantidad a contratar de acuerdo a la columna anterior._x000a__x000a_Si son contratos de Prestación de Servicios se deben registrar uno a uno con su respectivo objeto contractual. " sqref="WLO43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WVK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dataValidation allowBlank="1" showInputMessage="1" showErrorMessage="1" promptTitle="Mes Estimado de inicio - proceso" prompt="Despliegue el listado y seleccione el mes en el que se espera iniciar el proceso contractual."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WLP43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WVL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D13"/>
    <dataValidation allowBlank="1" showInputMessage="1" showErrorMessage="1" errorTitle="Mes de registro" error="Despliegue el listado y seleccione el mes en el que se espera realizar el registro del contrato" promptTitle="Mes de registro contrato" prompt="Despliegue el listado y seleccione el mes en el que se espera realizar el registro del contrato" sqref="WLR43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WVN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F13"/>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meses" sqref="WLS43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28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WVO43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1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3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dataValidation allowBlank="1" showInputMessage="1" showErrorMessage="1" promptTitle="Modalidad_de_selección " prompt="Despliegue la flecha y seleccione la Modalidad de selección de acuerdo con la contratación a realizar." sqref="WLT43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H13"/>
    <dataValidation allowBlank="1" showInputMessage="1" showErrorMessage="1" promptTitle="Producto incluido en PA" prompt="Indique con una X en la opción correspondiente, si el producto está incluido en el Plan de Acción." sqref="WVQ10:WVS11 JE10:JG11 TA10:TC11 ACW10:ACY11 AMS10:AMU11 AWO10:AWQ11 BGK10:BGM11 BQG10:BQI11 CAC10:CAE11 CJY10:CKA11 CTU10:CTW11 DDQ10:DDS11 DNM10:DNO11 DXI10:DXK11 EHE10:EHG11 ERA10:ERC11 FAW10:FAY11 FKS10:FKU11 FUO10:FUQ11 GEK10:GEM11 GOG10:GOI11 GYC10:GYE11 HHY10:HIA11 HRU10:HRW11 IBQ10:IBS11 ILM10:ILO11 IVI10:IVK11 JFE10:JFG11 JPA10:JPC11 JYW10:JYY11 KIS10:KIU11 KSO10:KSQ11 LCK10:LCM11 LMG10:LMI11 LWC10:LWE11 MFY10:MGA11 MPU10:MPW11 MZQ10:MZS11 NJM10:NJO11 NTI10:NTK11 ODE10:ODG11 ONA10:ONC11 OWW10:OWY11 PGS10:PGU11 PQO10:PQQ11 QAK10:QAM11 QKG10:QKI11 QUC10:QUE11 RDY10:REA11 RNU10:RNW11 RXQ10:RXS11 SHM10:SHO11 SRI10:SRK11 TBE10:TBG11 TLA10:TLC11 TUW10:TUY11 UES10:UEU11 UOO10:UOQ11 UYK10:UYM11 VIG10:VII11 VSC10:VSE11 WBY10:WCA11 WLU10:WLW11 WVQ25:WVS26 JE25:JG26 TA25:TC26 ACW25:ACY26 AMS25:AMU26 AWO25:AWQ26 BGK25:BGM26 BQG25:BQI26 CAC25:CAE26 CJY25:CKA26 CTU25:CTW26 DDQ25:DDS26 DNM25:DNO26 DXI25:DXK26 EHE25:EHG26 ERA25:ERC26 FAW25:FAY26 FKS25:FKU26 FUO25:FUQ26 GEK25:GEM26 GOG25:GOI26 GYC25:GYE26 HHY25:HIA26 HRU25:HRW26 IBQ25:IBS26 ILM25:ILO26 IVI25:IVK26 JFE25:JFG26 JPA25:JPC26 JYW25:JYY26 KIS25:KIU26 KSO25:KSQ26 LCK25:LCM26 LMG25:LMI26 LWC25:LWE26 MFY25:MGA26 MPU25:MPW26 MZQ25:MZS26 NJM25:NJO26 NTI25:NTK26 ODE25:ODG26 ONA25:ONC26 OWW25:OWY26 PGS25:PGU26 PQO25:PQQ26 QAK25:QAM26 QKG25:QKI26 QUC25:QUE26 RDY25:REA26 RNU25:RNW26 RXQ25:RXS26 SHM25:SHO26 SRI25:SRK26 TBE25:TBG26 TLA25:TLC26 TUW25:TUY26 UES25:UEU26 UOO25:UOQ26 UYK25:UYM26 VIG25:VII26 VSC25:VSE26 WBY25:WCA26 WLU25:WLW26"/>
    <dataValidation type="list" allowBlank="1" showInputMessage="1" showErrorMessage="1" sqref="VSC34:VSC3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WBY34:WBY35 WLU34:WLU35 JE29:JE30 TA29:TA30 ACW29:ACW30 AMS29:AMS30 AWO29:AWO30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WVQ34:WVQ35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VSC44:VSC45 WBY44:WBY45 WLU44:WLU45 WVQ44:WVQ45 JE44:JE45 TA44:TA45 ACW44:ACW45 AMS44:AMS45 AWO44:AWO45 BGK44:BGK45 BQG44:BQG45 CAC44:CAC45 CJY44:CJY45 CTU44:CTU45 DDQ44:DDQ45 DNM44:DNM45 DXI44:DXI45 EHE44:EHE45 ERA44:ERA45 FAW44:FAW45 FKS44:FKS45 FUO44:FUO45 GEK44:GEK45 GOG44:GOG45 GYC44:GYC45 HHY44:HHY45 HRU44:HRU45 IBQ44:IBQ45 ILM44:ILM45 IVI44:IVI45 JFE44:JFE45 JPA44:JPA45 JYW44:JYW45 KIS44:KIS45 KSO44:KSO45 LCK44:LCK45 LMG44:LMG45 LWC44:LWC45 MFY44:MFY45 MPU44:MPU45 MZQ44:MZQ45 NJM44:NJM45 NTI44:NTI45 ODE44:ODE45 ONA44:ONA45 OWW44:OWW45 PGS44:PGS45 PQO44:PQO45 QAK44:QAK45 QKG44:QKG45 QUC44:QUC45 RDY44:RDY45 RNU44:RNU45 RXQ44:RXQ45 SHM44:SHM45 SRI44:SRI45 TBE44:TBE45 TLA44:TLA45 TUW44:TUW45 UES44:UES45 UOO44:UOO45 UYK44:UYK45 VIG44:VIG45">
      <formula1>Fuente_de_los_recursos</formula1>
    </dataValidation>
    <dataValidation type="list" allowBlank="1" showInputMessage="1" showErrorMessage="1" sqref="WLT34:WLT3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WVP34:WVP35 WBX34:WBX35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VSB34:VSB35 JD34:JD35 SZ34:SZ35 ACV34:ACV35 AMR34:AMR35 AWN34:AWN35 BGJ34:BGJ35 BQF34:BQF35 CAB34:CAB35 CJX34:CJX35 CTT34:CTT35 DDP34:DDP35 DNL34:DNL35 DXH34:DXH35 EHD34:EHD35 EQZ34:EQZ35 FAV34:FAV35 FKR34:FKR35 FUN34:FUN35 GEJ34:GEJ35 GOF34:GOF35 GYB34:GYB35 HHX34:HHX35 HRT34:HRT35 IBP34:IBP35 ILL34:ILL35 IVH34:IVH35 JFD34:JFD35 JOZ34:JOZ35 JYV34:JYV35 KIR34:KIR35 KSN34:KSN35 LCJ34:LCJ35 LMF34:LMF35 LWB34:LWB35 MFX34:MFX35 MPT34:MPT35 MZP34:MZP35 NJL34:NJL35 NTH34:NTH35 ODD34:ODD35 OMZ34:OMZ35 OWV34:OWV35 PGR34:PGR35 PQN34:PQN35 QAJ34:QAJ35 QKF34:QKF35 QUB34:QUB35 RDX34:RDX35 RNT34:RNT35 RXP34:RXP35 SHL34:SHL35 SRH34:SRH35 TBD34:TBD35 TKZ34:TKZ35 TUV34:TUV35 UER34:UER35 UON34:UON35 UYJ34:UYJ35 VIF34:VIF35 WLT44:WLT45 WVP44:WVP45 WBX44:WBX45 VSB44:VSB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formula1>Modalidad_de_selección</formula1>
    </dataValidation>
    <dataValidation allowBlank="1" showInputMessage="1" showErrorMessage="1" promptTitle="Valor estimado en la vigencia" prompt="Registre el valor del contrato durante la vigencia en curso" sqref="WVS43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dataValidation type="list" allowBlank="1" showInputMessage="1" showErrorMessage="1" sqref="WLX34:WLX3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JH19:JH20 TD19:TD20 ACZ19:ACZ20 AMV19:AMV20 AWR19:AWR20 BGN19:BGN20 BQJ19:BQJ20 CAF19:CAF20 CKB19:CKB20 CTX19:CTX20 DDT19:DDT20 DNP19:DNP20 DXL19:DXL20 EHH19:EHH20 ERD19:ERD20 FAZ19:FAZ20 FKV19:FKV20 FUR19:FUR20 GEN19:GEN20 GOJ19:GOJ20 GYF19:GYF20 HIB19:HIB20 HRX19:HRX20 IBT19:IBT20 ILP19:ILP20 IVL19:IVL20 JFH19:JFH20 JPD19:JPD20 JYZ19:JYZ20 KIV19:KIV20 KSR19:KSR20 LCN19:LCN20 LMJ19:LMJ20 LWF19:LWF20 MGB19:MGB20 MPX19:MPX20 MZT19:MZT20 NJP19:NJP20 NTL19:NTL20 ODH19:ODH20 OND19:OND20 OWZ19:OWZ20 PGV19:PGV20 PQR19:PQR20 QAN19:QAN20 QKJ19:QKJ20 QUF19:QUF20 REB19:REB20 RNX19:RNX20 RXT19:RXT20 SHP19:SHP20 SRL19:SRL20 TBH19:TBH20 TLD19:TLD20 TUZ19:TUZ20 UEV19:UEV20 UOR19:UOR20 UYN19:UYN20 VIJ19:VIJ20 VSF19:VSF20 WCB19:WCB20 WLX19:WLX20 WVT19:WVT20 WVT34:WVT35 WCB34:WCB35 JH29:JH30 TD29:TD30 ACZ29:ACZ30 AMV29:AMV30 AWR29:AWR30 BGN29:BGN30 BQJ29:BQJ30 CAF29:CAF30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VSF34:VSF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WLX44:WLX45 WVT44:WVT45 WCB44:WCB45 VSF44:VSF45 JH44:JH45 TD44:TD45 ACZ44:ACZ45 AMV44:AMV45 AWR44:AWR45 BGN44:BGN45 BQJ44:BQJ45 CAF44:CAF45 CKB44:CKB45 CTX44:CTX45 DDT44:DDT45 DNP44:DNP45 DXL44:DXL45 EHH44:EHH45 ERD44:ERD45 FAZ44:FAZ45 FKV44:FKV45 FUR44:FUR45 GEN44:GEN45 GOJ44:GOJ45 GYF44:GYF45 HIB44:HIB45 HRX44:HRX45 IBT44:IBT45 ILP44:ILP45 IVL44:IVL45 JFH44:JFH45 JPD44:JPD45 JYZ44:JYZ45 KIV44:KIV45 KSR44:KSR45 LCN44:LCN45 LMJ44:LMJ45 LWF44:LWF45 MGB44:MGB45 MPX44:MPX45 MZT44:MZT45 NJP44:NJP45 NTL44:NTL45 ODH44:ODH45 OND44:OND45 OWZ44:OWZ45 PGV44:PGV45 PQR44:PQR45 QAN44:QAN45 QKJ44:QKJ45 QUF44:QUF45 REB44:REB45 RNX44:RNX45 RXT44:RXT45 SHP44:SHP45 SRL44:SRL45 TBH44:TBH45 TLD44:TLD45 TUZ44:TUZ45 UEV44:UEV45 UOR44:UOR45 UYN44:UYN45 VIJ44:VIJ45">
      <formula1>"SI,NO"</formula1>
    </dataValidation>
    <dataValidation allowBlank="1" showInputMessage="1" showErrorMessage="1" promptTitle="Estado de solicitud de Vigencias" prompt="Despliegue la flecha y seleccione el estado en el que se encuentra la solicitud de las vigencias futuras." sqref="WVU4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M13"/>
    <dataValidation type="list" allowBlank="1" showInputMessage="1" showErrorMessage="1" errorTitle="Estado solicitud vigencias" error="Despliegue la flecha y seleccione el estado en que se encuentra la solicitud de vigencia futura." sqref="WCC29:WCC30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VSG34:VSG35 WCC34:WCC35 WLY34:WLY35 WVU34:WVU35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WVU29:WVU30 WLY29:WLY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JI44:JI45 TE44:TE45 ADA44:ADA45 AMW44:AMW45 AWS44:AWS45 BGO44:BGO45 BQK44:BQK45 CAG44:CAG45 CKC44:CKC45 CTY44:CTY45 DDU44:DDU45 DNQ44:DNQ45 DXM44:DXM45 EHI44:EHI45 ERE44:ERE45 FBA44:FBA45 FKW44:FKW45 FUS44:FUS45 GEO44:GEO45 GOK44:GOK45 GYG44:GYG45 HIC44:HIC45 HRY44:HRY45 IBU44:IBU45 ILQ44:ILQ45 IVM44:IVM45 JFI44:JFI45 JPE44:JPE45 JZA44:JZA45 KIW44:KIW45 KSS44:KSS45 LCO44:LCO45 LMK44:LMK45 LWG44:LWG45 MGC44:MGC45 MPY44:MPY45 MZU44:MZU45 NJQ44:NJQ45 NTM44:NTM45 ODI44:ODI45 ONE44:ONE45 OXA44:OXA45 PGW44:PGW45 PQS44:PQS45 QAO44:QAO45 QKK44:QKK45 QUG44:QUG45 REC44:REC45 RNY44:RNY45 RXU44:RXU45 SHQ44:SHQ45 SRM44:SRM45 TBI44:TBI45 TLE44:TLE45 TVA44:TVA45 UEW44:UEW45 UOS44:UOS45 UYO44:UYO45 VIK44:VIK45 VSG44:VSG45 WCC44:WCC45 WLY44:WLY45 WVU44:WVU45">
      <formula1>Vigencias_futuras</formula1>
    </dataValidation>
    <dataValidation type="list" allowBlank="1" showInputMessage="1" showErrorMessage="1" errorTitle="Mes estimado de inicio" error="Despliegue la flecha y seleccione el mes previsto para dar inicio al proceso  de selección." sqref="WLP34:WLP3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WVL34:WVL35 WBT34:WBT35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VRX34:VRX35 IZ34:IZ35 SV34:SV35 ACR34:ACR35 AMN34:AMN35 AWJ34:AWJ35 BGF34:BGF35 BQB34:BQB35 BZX34:BZX35 CJT34:CJT35 CTP34:CTP35 DDL34:DDL35 DNH34:DNH35 DXD34:DXD35 EGZ34:EGZ35 EQV34:EQV35 FAR34:FAR35 FKN34:FKN35 FUJ34:FUJ35 GEF34:GEF35 GOB34:GOB35 GXX34:GXX35 HHT34:HHT35 HRP34:HRP35 IBL34:IBL35 ILH34:ILH35 IVD34:IVD35 JEZ34:JEZ35 JOV34:JOV35 JYR34:JYR35 KIN34:KIN35 KSJ34:KSJ35 LCF34:LCF35 LMB34:LMB35 LVX34:LVX35 MFT34:MFT35 MPP34:MPP35 MZL34:MZL35 NJH34:NJH35 NTD34:NTD35 OCZ34:OCZ35 OMV34:OMV35 OWR34:OWR35 PGN34:PGN35 PQJ34:PQJ35 QAF34:QAF35 QKB34:QKB35 QTX34:QTX35 RDT34:RDT35 RNP34:RNP35 RXL34:RXL35 SHH34:SHH35 SRD34:SRD35 TAZ34:TAZ35 TKV34:TKV35 TUR34:TUR35 UEN34:UEN35 UOJ34:UOJ35 UYF34:UYF35 VIB34:VIB35 WLP44:WLP45 WVL44:WVL45 WBT44:WBT45 VRX44:VRX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formula1>"Enero,Febrero,Marzo,Abril,Mayo,Junio,Julio,Agosto,Septiembre,Octubre,Noviembre,Diciembre"</formula1>
    </dataValidation>
    <dataValidation type="list" allowBlank="1" showInputMessage="1" showErrorMessage="1" errorTitle="Mes estimado presentación oferta" error="Despliegue la flecha y seleccione el mes estimado para la presentación de ofertas." sqref="WLQ34:WLQ3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WVM34:WVM35 WBU34:WBU35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VRY34:VRY35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WLQ44:WLQ45 WVM44:WVM45 WBU44:WBU45 VRY44:VRY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formula1>"Enero,Febrero,Marzo,Abril,Mayo,Junio,Julio,Agosto,Septiembre,Octubre,Noviembre,Diciembre"</formula1>
    </dataValidation>
    <dataValidation type="list" allowBlank="1" showInputMessage="1" showErrorMessage="1" errorTitle="Mes registro contrato" error="Despliegue la flecha y seleccione el mes estimado para el registro del contrato" sqref="WLR34:WLR3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WVN34:WVN35 WBV34:WBV35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VRZ34:VRZ35 JB34:JB35 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WLR44:WLR45 WVN44:WVN45 WBV44:WBV45 VRZ44:VRZ45 JB44:JB45 SX44:SX45 ACT44:ACT45 AMP44:AMP45 AWL44:AWL45 BGH44:BGH45 BQD44:BQD45 BZZ44:BZZ45 CJV44:CJV45 CTR44:CTR45 DDN44:DDN45 DNJ44:DNJ45 DXF44:DXF45 EHB44:EHB45 EQX44:EQX45 FAT44:FAT45 FKP44:FKP45 FUL44:FUL45 GEH44:GEH45 GOD44:GOD45 GXZ44:GXZ45 HHV44:HHV45 HRR44:HRR45 IBN44:IBN45 ILJ44:ILJ45 IVF44:IVF45 JFB44:JFB45 JOX44:JOX45 JYT44:JYT45 KIP44:KIP45 KSL44:KSL45 LCH44:LCH45 LMD44:LMD45 LVZ44:LVZ45 MFV44:MFV45 MPR44:MPR45 MZN44:MZN45 NJJ44:NJJ45 NTF44:NTF45 ODB44:ODB45 OMX44:OMX45 OWT44:OWT45 PGP44:PGP45 PQL44:PQL45 QAH44:QAH45 QKD44:QKD45 QTZ44:QTZ45 RDV44:RDV45 RNR44:RNR45 RXN44:RXN45 SHJ44:SHJ45 SRF44:SRF45 TBB44:TBB45 TKX44:TKX45 TUT44:TUT45 UEP44:UEP45 UOL44:UOL45 UYH44:UYH45 VID44:VID45">
      <formula1>"Enero,Febrero,Marzo,Abril,Mayo,Junio,Julio,Agosto,Septiembre,Octubre,Noviembre,Diciembre"</formula1>
    </dataValidation>
    <dataValidation type="decimal" allowBlank="1" showInputMessage="1" showErrorMessage="1" errorTitle="Valor " error="Registre en formato numeros el valor estimado." sqref="VSD34:VSE3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F19:JG20 TB19:TC20 ACX19:ACY20 AMT19:AMU20 AWP19:AWQ20 BGL19:BGM20 BQH19:BQI20 CAD19:CAE20 CJZ19:CKA20 CTV19:CTW20 DDR19:DDS20 DNN19:DNO20 DXJ19:DXK20 EHF19:EHG20 ERB19:ERC20 FAX19:FAY20 FKT19:FKU20 FUP19:FUQ20 GEL19:GEM20 GOH19:GOI20 GYD19:GYE20 HHZ19:HIA20 HRV19:HRW20 IBR19:IBS20 ILN19:ILO20 IVJ19:IVK20 JFF19:JFG20 JPB19:JPC20 JYX19:JYY20 KIT19:KIU20 KSP19:KSQ20 LCL19:LCM20 LMH19:LMI20 LWD19:LWE20 MFZ19:MGA20 MPV19:MPW20 MZR19:MZS20 NJN19:NJO20 NTJ19:NTK20 ODF19:ODG20 ONB19:ONC20 OWX19:OWY20 PGT19:PGU20 PQP19:PQQ20 QAL19:QAM20 QKH19:QKI20 QUD19:QUE20 RDZ19:REA20 RNV19:RNW20 RXR19:RXS20 SHN19:SHO20 SRJ19:SRK20 TBF19:TBG20 TLB19:TLC20 TUX19:TUY20 UET19:UEU20 UOP19:UOQ20 UYL19:UYM20 VIH19:VII20 VSD19:VSE20 WBZ19:WCA20 WLV19:WLW20 WVR19:WVS20 WBZ34:WCA35 WLV34:WLW35 JF29:JG30 TB29:TC30 ACX29:ACY30 AMT29:AMU30 AWP29:AWQ30 BGL29:BGM30 BQH29:BQI30 CAD29:CAE30 CJZ29:CKA30 CTV29:CTW30 DDR29:DDS30 DNN29:DNO30 DXJ29:DXK30 EHF29:EHG30 ERB29:ERC30 FAX29:FAY30 FKT29:FKU30 FUP29:FUQ30 GEL29:GEM30 GOH29:GOI30 GYD29:GYE30 HHZ29:HIA30 HRV29:HRW30 IBR29:IBS30 ILN29:ILO30 IVJ29:IVK30 JFF29:JFG30 JPB29:JPC30 JYX29:JYY30 KIT29:KIU30 KSP29:KSQ30 LCL29:LCM30 LMH29:LMI30 LWD29:LWE30 MFZ29:MGA30 MPV29:MPW30 MZR29:MZS30 NJN29:NJO30 NTJ29:NTK30 ODF29:ODG30 ONB29:ONC30 OWX29:OWY30 PGT29:PGU30 PQP29:PQQ30 QAL29:QAM30 QKH29:QKI30 QUD29:QUE30 RDZ29:REA30 RNV29:RNW30 RXR29:RXS30 SHN29:SHO30 SRJ29:SRK30 TBF29:TBG30 TLB29:TLC30 TUX29:TUY30 UET29:UEU30 UOP29:UOQ30 UYL29:UYM30 VIH29:VII30 VSD29:VSE30 WBZ29:WCA30 WLV29:WLW30 WVR29:WVS30 WVR34:WVS35 JF34:JG35 TB34:TC35 ACX34:ACY35 AMT34:AMU35 AWP34:AWQ35 BGL34:BGM35 BQH34:BQI35 CAD34:CAE35 CJZ34:CKA35 CTV34:CTW35 DDR34:DDS35 DNN34:DNO35 DXJ34:DXK35 EHF34:EHG35 ERB34:ERC35 FAX34:FAY35 FKT34:FKU35 FUP34:FUQ35 GEL34:GEM35 GOH34:GOI35 GYD34:GYE35 HHZ34:HIA35 HRV34:HRW35 IBR34:IBS35 ILN34:ILO35 IVJ34:IVK35 JFF34:JFG35 JPB34:JPC35 JYX34:JYY35 KIT34:KIU35 KSP34:KSQ35 LCL34:LCM35 LMH34:LMI35 LWD34:LWE35 MFZ34:MGA35 MPV34:MPW35 MZR34:MZS35 NJN34:NJO35 NTJ34:NTK35 ODF34:ODG35 ONB34:ONC35 OWX34:OWY35 PGT34:PGU35 PQP34:PQQ35 QAL34:QAM35 QKH34:QKI35 QUD34:QUE35 RDZ34:REA35 RNV34:RNW35 RXR34:RXS35 SHN34:SHO35 SRJ34:SRK35 TBF34:TBG35 TLB34:TLC35 TUX34:TUY35 UET34:UEU35 UOP34:UOQ35 UYL34:UYM35 VIH34:VII35 VSD44:VSE45 WBZ44:WCA45 WLV44:WLW45 WVR44:WVS45 JF44:JG45 TB44:TC45 ACX44:ACY45 AMT44:AMU45 AWP44:AWQ45 BGL44:BGM45 BQH44:BQI45 CAD44:CAE45 CJZ44:CKA45 CTV44:CTW45 DDR44:DDS45 DNN44:DNO45 DXJ44:DXK45 EHF44:EHG45 ERB44:ERC45 FAX44:FAY45 FKT44:FKU45 FUP44:FUQ45 GEL44:GEM45 GOH44:GOI45 GYD44:GYE45 HHZ44:HIA45 HRV44:HRW45 IBR44:IBS45 ILN44:ILO45 IVJ44:IVK45 JFF44:JFG45 JPB44:JPC45 JYX44:JYY45 KIT44:KIU45 KSP44:KSQ45 LCL44:LCM45 LMH44:LMI45 LWD44:LWE45 MFZ44:MGA45 MPV44:MPW45 MZR44:MZS45 NJN44:NJO45 NTJ44:NTK45 ODF44:ODG45 ONB44:ONC45 OWX44:OWY45 PGT44:PGU45 PQP44:PQQ45 QAL44:QAM45 QKH44:QKI45 QUD44:QUE45 RDZ44:REA45 RNV44:RNW45 RXR44:RXS45 SHN44:SHO45 SRJ44:SRK45 TBF44:TBG45 TLB44:TLC45 TUX44:TUY45 UET44:UEU45 UOP44:UOQ45 UYL44:UYM45 VIH44:VII45">
      <formula1>1</formula1>
      <formula2>1.11111111111111E+40</formula2>
    </dataValidation>
    <dataValidation allowBlank="1" showInputMessage="1" showErrorMessage="1" errorTitle="Cantidad" error="Registre en formato número la cantidad requerida de la contratación " sqref="WLO34:WLO3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IY19:IY20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WVK19:WVK20 WVK34:WVK35 WBS34:WBS35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VRW34:VRW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WLO44:WLO45 WVK44:WVK45 WBS44:WBS45 VRW44:VRW45 IY44:IY45 SU44:SU45 ACQ44:ACQ45 AMM44:AMM45 AWI44:AWI45 BGE44:BGE45 BQA44:BQA45 BZW44:BZW45 CJS44:CJS45 CTO44:CTO45 DDK44:DDK45 DNG44:DNG45 DXC44:DXC45 EGY44:EGY45 EQU44:EQU45 FAQ44:FAQ45 FKM44:FKM45 FUI44:FUI45 GEE44:GEE45 GOA44:GOA45 GXW44:GXW45 HHS44:HHS45 HRO44:HRO45 IBK44:IBK45 ILG44:ILG45 IVC44:IVC45 JEY44:JEY45 JOU44:JOU45 JYQ44:JYQ45 KIM44:KIM45 KSI44:KSI45 LCE44:LCE45 LMA44:LMA45 LVW44:LVW45 MFS44:MFS45 MPO44:MPO45 MZK44:MZK45 NJG44:NJG45 NTC44:NTC45 OCY44:OCY45 OMU44:OMU45 OWQ44:OWQ45 PGM44:PGM45 PQI44:PQI45 QAE44:QAE45 QKA44:QKA45 QTW44:QTW45 RDS44:RDS45 RNO44:RNO45 RXK44:RXK45 SHG44:SHG45 SRC44:SRC45 TAY44:TAY45 TKU44:TKU45 TUQ44:TUQ45 UEM44:UEM45 UOI44:UOI45 UYE44:UYE45 VIA44:VIA45"/>
    <dataValidation allowBlank="1" showInputMessage="1" showErrorMessage="1" promptTitle="Objetivo específico " prompt="El nombre del objetivo debe ser exactamente igual al registrado en el proyecto de inversión." sqref="WVG9:WVJ9 IU9:IX9 SQ9:ST9 ACM9:ACP9 AMI9:AML9 AWE9:AWH9 BGA9:BGD9 BPW9:BPZ9 BZS9:BZV9 CJO9:CJR9 CTK9:CTN9 DDG9:DDJ9 DNC9:DNF9 DWY9:DXB9 EGU9:EGX9 EQQ9:EQT9 FAM9:FAP9 FKI9:FKL9 FUE9:FUH9 GEA9:GED9 GNW9:GNZ9 GXS9:GXV9 HHO9:HHR9 HRK9:HRN9 IBG9:IBJ9 ILC9:ILF9 IUY9:IVB9 JEU9:JEX9 JOQ9:JOT9 JYM9:JYP9 KII9:KIL9 KSE9:KSH9 LCA9:LCD9 LLW9:LLZ9 LVS9:LVV9 MFO9:MFR9 MPK9:MPN9 MZG9:MZJ9 NJC9:NJF9 NSY9:NTB9 OCU9:OCX9 OMQ9:OMT9 OWM9:OWP9 PGI9:PGL9 PQE9:PQH9 QAA9:QAD9 QJW9:QJZ9 QTS9:QTV9 RDO9:RDR9 RNK9:RNN9 RXG9:RXJ9 SHC9:SHF9 SQY9:SRB9 TAU9:TAX9 TKQ9:TKT9 TUM9:TUP9 UEI9:UEL9 UOE9:UOH9 UYA9:UYD9 VHW9:VHZ9 VRS9:VRV9 WBO9:WBR9 WLK9:WLN9 WVG24:WVJ24 IU24:IX24 SQ24:ST24 ACM24:ACP24 AMI24:AML24 AWE24:AWH24 BGA24:BGD24 BPW24:BPZ24 BZS24:BZV24 CJO24:CJR24 CTK24:CTN24 DDG24:DDJ24 DNC24:DNF24 DWY24:DXB24 EGU24:EGX24 EQQ24:EQT24 FAM24:FAP24 FKI24:FKL24 FUE24:FUH24 GEA24:GED24 GNW24:GNZ24 GXS24:GXV24 HHO24:HHR24 HRK24:HRN24 IBG24:IBJ24 ILC24:ILF24 IUY24:IVB24 JEU24:JEX24 JOQ24:JOT24 JYM24:JYP24 KII24:KIL24 KSE24:KSH24 LCA24:LCD24 LLW24:LLZ24 LVS24:LVV24 MFO24:MFR24 MPK24:MPN24 MZG24:MZJ24 NJC24:NJF24 NSY24:NTB24 OCU24:OCX24 OMQ24:OMT24 OWM24:OWP24 PGI24:PGL24 PQE24:PQH24 QAA24:QAD24 QJW24:QJZ24 QTS24:QTV24 RDO24:RDR24 RNK24:RNN24 RXG24:RXJ24 SHC24:SHF24 SQY24:SRB24 TAU24:TAX24 TKQ24:TKT24 TUM24:TUP24 UEI24:UEL24 UOE24:UOH24 UYA24:UYD24 VHW24:VHZ24 VRS24:VRV24 WBO24:WBR24 WLK24:WLN24"/>
    <dataValidation allowBlank="1" showInputMessage="1" showErrorMessage="1" promptTitle="Producto del Proyecto" prompt="El nombre del producto debe ser exactamente igual al registrado en el proyecto de inversión." sqref="WVG10:WVJ11 IU10:IX11 SQ10:ST11 ACM10:ACP11 AMI10:AML11 AWE10:AWH11 BGA10:BGD11 BPW10:BPZ11 BZS10:BZV11 CJO10:CJR11 CTK10:CTN11 DDG10:DDJ11 DNC10:DNF11 DWY10:DXB11 EGU10:EGX11 EQQ10:EQT11 FAM10:FAP11 FKI10:FKL11 FUE10:FUH11 GEA10:GED11 GNW10:GNZ11 GXS10:GXV11 HHO10:HHR11 HRK10:HRN11 IBG10:IBJ11 ILC10:ILF11 IUY10:IVB11 JEU10:JEX11 JOQ10:JOT11 JYM10:JYP11 KII10:KIL11 KSE10:KSH11 LCA10:LCD11 LLW10:LLZ11 LVS10:LVV11 MFO10:MFR11 MPK10:MPN11 MZG10:MZJ11 NJC10:NJF11 NSY10:NTB11 OCU10:OCX11 OMQ10:OMT11 OWM10:OWP11 PGI10:PGL11 PQE10:PQH11 QAA10:QAD11 QJW10:QJZ11 QTS10:QTV11 RDO10:RDR11 RNK10:RNN11 RXG10:RXJ11 SHC10:SHF11 SQY10:SRB11 TAU10:TAX11 TKQ10:TKT11 TUM10:TUP11 UEI10:UEL11 UOE10:UOH11 UYA10:UYD11 VHW10:VHZ11 VRS10:VRV11 WBO10:WBR11 WLK10:WLN11 WVG25:WVJ26 IU25:IX26 SQ25:ST26 ACM25:ACP26 AMI25:AML26 AWE25:AWH26 BGA25:BGD26 BPW25:BPZ26 BZS25:BZV26 CJO25:CJR26 CTK25:CTN26 DDG25:DDJ26 DNC25:DNF26 DWY25:DXB26 EGU25:EGX26 EQQ25:EQT26 FAM25:FAP26 FKI25:FKL26 FUE25:FUH26 GEA25:GED26 GNW25:GNZ26 GXS25:GXV26 HHO25:HHR26 HRK25:HRN26 IBG25:IBJ26 ILC25:ILF26 IUY25:IVB26 JEU25:JEX26 JOQ25:JOT26 JYM25:JYP26 KII25:KIL26 KSE25:KSH26 LCA25:LCD26 LLW25:LLZ26 LVS25:LVV26 MFO25:MFR26 MPK25:MPN26 MZG25:MZJ26 NJC25:NJF26 NSY25:NTB26 OCU25:OCX26 OMQ25:OMT26 OWM25:OWP26 PGI25:PGL26 PQE25:PQH26 QAA25:QAD26 QJW25:QJZ26 QTS25:QTV26 RDO25:RDR26 RNK25:RNN26 RXG25:RXJ26 SHC25:SHF26 SQY25:SRB26 TAU25:TAX26 TKQ25:TKT26 TUM25:TUP26 UEI25:UEL26 UOE25:UOH26 UYA25:UYD26 VHW25:VHZ26 VRS25:VRV26 WBO25:WBR26 WLK25:WLN26"/>
    <dataValidation allowBlank="1" showInputMessage="1" showErrorMessage="1" promptTitle="Actividad del proyecto" prompt="El nombre de la actividad debe ser exactamente igual a la registrada en el proyecto de inversión." sqref="A12:C12 IU12:IX12 SQ12:ST12 ACM12:ACP12 AMI12:AML12 AWE12:AWH12 BGA12:BGD12 BPW12:BPZ12 BZS12:BZV12 CJO12:CJR12 CTK12:CTN12 DDG12:DDJ12 DNC12:DNF12 DWY12:DXB12 EGU12:EGX12 EQQ12:EQT12 FAM12:FAP12 FKI12:FKL12 FUE12:FUH12 GEA12:GED12 GNW12:GNZ12 GXS12:GXV12 HHO12:HHR12 HRK12:HRN12 IBG12:IBJ12 ILC12:ILF12 IUY12:IVB12 JEU12:JEX12 JOQ12:JOT12 JYM12:JYP12 KII12:KIL12 KSE12:KSH12 LCA12:LCD12 LLW12:LLZ12 LVS12:LVV12 MFO12:MFR12 MPK12:MPN12 MZG12:MZJ12 NJC12:NJF12 NSY12:NTB12 OCU12:OCX12 OMQ12:OMT12 OWM12:OWP12 PGI12:PGL12 PQE12:PQH12 QAA12:QAD12 QJW12:QJZ12 QTS12:QTV12 RDO12:RDR12 RNK12:RNN12 RXG12:RXJ12 SHC12:SHF12 SQY12:SRB12 TAU12:TAX12 TKQ12:TKT12 TUM12:TUP12 UEI12:UEL12 UOE12:UOH12 UYA12:UYD12 VHW12:VHZ12 VRS12:VRV12 WBO12:WBR12 WLK12:WLN12 WVG12:WVJ12 A32:C32 IU32:IX32 SQ32:ST32 ACM32:ACP32 AMI32:AML32 AWE32:AWH32 BGA32:BGD32 BPW32:BPZ32 BZS32:BZV32 CJO32:CJR32 CTK32:CTN32 DDG32:DDJ32 DNC32:DNF32 DWY32:DXB32 EGU32:EGX32 EQQ32:EQT32 FAM32:FAP32 FKI32:FKL32 FUE32:FUH32 GEA32:GED32 GNW32:GNZ32 GXS32:GXV32 HHO32:HHR32 HRK32:HRN32 IBG32:IBJ32 ILC32:ILF32 IUY32:IVB32 JEU32:JEX32 JOQ32:JOT32 JYM32:JYP32 KII32:KIL32 KSE32:KSH32 LCA32:LCD32 LLW32:LLZ32 LVS32:LVV32 MFO32:MFR32 MPK32:MPN32 MZG32:MZJ32 NJC32:NJF32 NSY32:NTB32 OCU32:OCX32 OMQ32:OMT32 OWM32:OWP32 PGI32:PGL32 PQE32:PQH32 QAA32:QAD32 QJW32:QJZ32 QTS32:QTV32 RDO32:RDR32 RNK32:RNN32 RXG32:RXJ32 SHC32:SHF32 SQY32:SRB32 TAU32:TAX32 TKQ32:TKT32 TUM32:TUP32 UEI32:UEL32 UOE32:UOH32 UYA32:UYD32 VHW32:VHZ32 VRS32:VRV32 WBO32:WBR32 WLK32:WLN32 WVG32:WVJ32 A27:C27 IU27:IX27 SQ27:ST27 ACM27:ACP27 AMI27:AML27 AWE27:AWH27 BGA27:BGD27 BPW27:BPZ27 BZS27:BZV27 CJO27:CJR27 CTK27:CTN27 DDG27:DDJ27 DNC27:DNF27 DWY27:DXB27 EGU27:EGX27 EQQ27:EQT27 FAM27:FAP27 FKI27:FKL27 FUE27:FUH27 GEA27:GED27 GNW27:GNZ27 GXS27:GXV27 HHO27:HHR27 HRK27:HRN27 IBG27:IBJ27 ILC27:ILF27 IUY27:IVB27 JEU27:JEX27 JOQ27:JOT27 JYM27:JYP27 KII27:KIL27 KSE27:KSH27 LCA27:LCD27 LLW27:LLZ27 LVS27:LVV27 MFO27:MFR27 MPK27:MPN27 MZG27:MZJ27 NJC27:NJF27 NSY27:NTB27 OCU27:OCX27 OMQ27:OMT27 OWM27:OWP27 PGI27:PGL27 PQE27:PQH27 QAA27:QAD27 QJW27:QJZ27 QTS27:QTV27 RDO27:RDR27 RNK27:RNN27 RXG27:RXJ27 SHC27:SHF27 SQY27:SRB27 TAU27:TAX27 TKQ27:TKT27 TUM27:TUP27 UEI27:UEL27 UOE27:UOH27 UYA27:UYD27 VHW27:VHZ27 VRS27:VRV27 WBO27:WBR27 WLK27:WLN27 WVG27:WVJ27"/>
    <dataValidation allowBlank="1" showInputMessage="1" showErrorMessage="1" promptTitle="Meta del producto " prompt="La meta del producto debe ser exactamente igual a la registrada en el proyecto." sqref="WVQ9:WVS9 JE9:JG9 TA9:TC9 ACW9:ACY9 AMS9:AMU9 AWO9:AWQ9 BGK9:BGM9 BQG9:BQI9 CAC9:CAE9 CJY9:CKA9 CTU9:CTW9 DDQ9:DDS9 DNM9:DNO9 DXI9:DXK9 EHE9:EHG9 ERA9:ERC9 FAW9:FAY9 FKS9:FKU9 FUO9:FUQ9 GEK9:GEM9 GOG9:GOI9 GYC9:GYE9 HHY9:HIA9 HRU9:HRW9 IBQ9:IBS9 ILM9:ILO9 IVI9:IVK9 JFE9:JFG9 JPA9:JPC9 JYW9:JYY9 KIS9:KIU9 KSO9:KSQ9 LCK9:LCM9 LMG9:LMI9 LWC9:LWE9 MFY9:MGA9 MPU9:MPW9 MZQ9:MZS9 NJM9:NJO9 NTI9:NTK9 ODE9:ODG9 ONA9:ONC9 OWW9:OWY9 PGS9:PGU9 PQO9:PQQ9 QAK9:QAM9 QKG9:QKI9 QUC9:QUE9 RDY9:REA9 RNU9:RNW9 RXQ9:RXS9 SHM9:SHO9 SRI9:SRK9 TBE9:TBG9 TLA9:TLC9 TUW9:TUY9 UES9:UEU9 UOO9:UOQ9 UYK9:UYM9 VIG9:VII9 VSC9:VSE9 WBY9:WCA9 WLU9:WLW9 WVQ24:WVS24 JE24:JG24 TA24:TC24 ACW24:ACY24 AMS24:AMU24 AWO24:AWQ24 BGK24:BGM24 BQG24:BQI24 CAC24:CAE24 CJY24:CKA24 CTU24:CTW24 DDQ24:DDS24 DNM24:DNO24 DXI24:DXK24 EHE24:EHG24 ERA24:ERC24 FAW24:FAY24 FKS24:FKU24 FUO24:FUQ24 GEK24:GEM24 GOG24:GOI24 GYC24:GYE24 HHY24:HIA24 HRU24:HRW24 IBQ24:IBS24 ILM24:ILO24 IVI24:IVK24 JFE24:JFG24 JPA24:JPC24 JYW24:JYY24 KIS24:KIU24 KSO24:KSQ24 LCK24:LCM24 LMG24:LMI24 LWC24:LWE24 MFY24:MGA24 MPU24:MPW24 MZQ24:MZS24 NJM24:NJO24 NTI24:NTK24 ODE24:ODG24 ONA24:ONC24 OWW24:OWY24 PGS24:PGU24 PQO24:PQQ24 QAK24:QAM24 QKG24:QKI24 QUC24:QUE24 RDY24:REA24 RNU24:RNW24 RXQ24:RXS24 SHM24:SHO24 SRI24:SRK24 TBE24:TBG24 TLA24:TLC24 TUW24:TUY24 UES24:UEU24 UOO24:UOQ24 UYK24:UYM24 VIG24:VII24 VSC24:VSE24 WBY24:WCA24 WLU24:WLW24"/>
    <dataValidation allowBlank="1" showInputMessage="1" showErrorMessage="1" promptTitle="No" prompt="Se debe enumerar asi:_x000a_1. Actividad principal del proyecto de inversión_x000a_1.1 Descripción de bien o servicio x_x000a_1.2 Descripción de bien o servicio xx_x000a_2. Actividad principal del ..........._x000a_2.1 Descripción de bien o......" sqref="WVG43 IU13:IU14 SQ13:SQ14 ACM13:ACM14 AMI13:AMI14 AWE13:AWE14 BGA13:BGA14 BPW13:BPW14 BZS13:BZS14 CJO13:CJO14 CTK13:CTK14 DDG13:DDG14 DNC13:DNC14 DWY13:DWY14 EGU13:EGU14 EQQ13:EQQ14 FAM13:FAM14 FKI13:FKI14 FUE13:FUE14 GEA13:GEA14 GNW13:GNW14 GXS13:GXS14 HHO13:HHO14 HRK13:HRK14 IBG13:IBG14 ILC13:ILC14 IUY13:IUY14 JEU13:JEU14 JOQ13:JOQ14 JYM13:JYM14 KII13:KII14 KSE13:KSE14 LCA13:LCA14 LLW13:LLW14 LVS13:LVS14 MFO13:MFO14 MPK13:MPK14 MZG13:MZG14 NJC13:NJC14 NSY13:NSY14 OCU13:OCU14 OMQ13:OMQ14 OWM13:OWM14 PGI13:PGI14 PQE13:PQE14 QAA13:QAA14 QJW13:QJW14 QTS13:QTS14 RDO13:RDO14 RNK13:RNK14 RXG13:RXG14 SHC13:SHC14 SQY13:SQY14 TAU13:TAU14 TKQ13:TKQ14 TUM13:TUM14 UEI13:UEI14 UOE13:UOE14 UYA13:UYA14 VHW13:VHW14 VRS13:VRS14 WBO13:WBO14 WLK13:WLK14 WVG13:WVG14 A13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WVG18 A18 IU28 SQ28 ACM28 AMI28 AWE28 BGA28 BPW28 BZS28 CJO28 CTK28 DDG28 DNC28 DWY28 EGU28 EQQ28 FAM28 FKI28 FUE28 GEA28 GNW28 GXS28 HHO28 HRK28 IBG28 ILC28 IUY28 JEU28 JOQ28 JYM28 KII28 KSE28 LCA28 LLW28 LVS28 MFO28 MPK28 MZG28 NJC28 NSY28 OCU28 OMQ28 OWM28 PGI28 PQE28 QAA28 QJW28 QTS28 RDO28 RNK28 RXG28 SHC28 SQY28 TAU28 TKQ28 TUM28 UEI28 UOE28 UYA28 VHW28 VRS28 WBO28 WLK28 WVG28 A28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A43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A33"/>
    <dataValidation allowBlank="1" showInputMessage="1" showErrorMessage="1" prompt="Bienes, obras y servicios deben ser identificados con códigos UNSPSC. Se deben incluir todos los códigos que identifiquen al servicio a contratar y/o producto a adquirir, separados por punto y coma sin espacio. No se admitiran códigos terminados en 00." sqref="WLL43 IV13:IV14 SR13:SR14 ACN13:ACN14 AMJ13:AMJ14 AWF13:AWF14 BGB13:BGB14 BPX13:BPX14 BZT13:BZT14 CJP13:CJP14 CTL13:CTL14 DDH13:DDH14 DND13:DND14 DWZ13:DWZ14 EGV13:EGV14 EQR13:EQR14 FAN13:FAN14 FKJ13:FKJ14 FUF13:FUF14 GEB13:GEB14 GNX13:GNX14 GXT13:GXT14 HHP13:HHP14 HRL13:HRL14 IBH13:IBH14 ILD13:ILD14 IUZ13:IUZ14 JEV13:JEV14 JOR13:JOR14 JYN13:JYN14 KIJ13:KIJ14 KSF13:KSF14 LCB13:LCB14 LLX13:LLX14 LVT13:LVT14 MFP13:MFP14 MPL13:MPL14 MZH13:MZH14 NJD13:NJD14 NSZ13:NSZ14 OCV13:OCV14 OMR13:OMR14 OWN13:OWN14 PGJ13:PGJ14 PQF13:PQF14 QAB13:QAB14 QJX13:QJX14 QTT13:QTT14 RDP13:RDP14 RNL13:RNL14 RXH13:RXH14 SHD13:SHD14 SQZ13:SQZ14 TAV13:TAV14 TKR13:TKR14 TUN13:TUN14 UEJ13:UEJ14 UOF13:UOF14 UYB13:UYB14 VHX13:VHX14 VRT13:VRT14 WBP13:WBP14 WLL13:WLL14 WVH13:WVH14 WBP43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B1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B28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WVH43 IV43 SR43 ACN43 AMJ43 AWF43 BGB43 BPX43 BZT43 CJP43 CTL43 DDH43 DND43 DWZ43 EGV43 EQR43 FAN43 FKJ43 FUF43 GEB43 GNX43 GXT43 HHP43 HRL43 IBH43 ILD43 IUZ43 JEV43 JOR43 JYN43 KIJ43 KSF43 LCB43 LLX43 LVT43 MFP43 MPL43 MZH43 NJD43 NSZ43 OCV43 OMR43 OWN43 PGJ43 PQF43 QAB43 QJX43 QTT43 RDP43 RNL43 RXH43 SHD43 SQZ43 TAV43 TKR43 TUN43 UEJ43 UOF43 UYB43 VHX43 VRT43 B33"/>
    <dataValidation allowBlank="1" showInputMessage="1" showErrorMessage="1" promptTitle="Mes Estimado de inicio - proceso" prompt="Despliegue el listado y seleccione el mes en el que se espera la presentación de ofertas." sqref="WLQ43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WVM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E13"/>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WVQ43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I13"/>
    <dataValidation allowBlank="1" showInputMessage="1" showErrorMessage="1" promptTitle="Valor del contrato" prompt="Registre el valor total estimado del contrato " sqref="WVR43 JF13:JF14 TB13:TB14 ACX13:ACX14 AMT13:AMT14 AWP13:AWP14 BGL13:BGL14 BQH13:BQH14 CAD13:CAD14 CJZ13:CJZ14 CTV13:CTV14 DDR13:DDR14 DNN13:DNN14 DXJ13:DXJ14 EHF13:EHF14 ERB13:ERB14 FAX13:FAX14 FKT13:FKT14 FUP13:FUP14 GEL13:GEL14 GOH13:GOH14 GYD13:GYD14 HHZ13:HHZ14 HRV13:HRV14 IBR13:IBR14 ILN13:ILN14 IVJ13:IVJ14 JFF13:JFF14 JPB13:JPB14 JYX13:JYX14 KIT13:KIT14 KSP13:KSP14 LCL13:LCL14 LMH13:LMH14 LWD13:LWD14 MFZ13:MFZ14 MPV13:MPV14 MZR13:MZR14 NJN13:NJN14 NTJ13:NTJ14 ODF13:ODF14 ONB13:ONB14 OWX13:OWX14 PGT13:PGT14 PQP13:PQP14 QAL13:QAL14 QKH13:QKH14 QUD13:QUD14 RDZ13:RDZ14 RNV13:RNV14 RXR13:RXR14 SHN13:SHN14 SRJ13:SRJ14 TBF13:TBF14 TLB13:TLB14 TUX13:TUX14 UET13:UET14 UOP13:UOP14 UYL13:UYL14 VIH13:VIH14 VSD13:VSD14 WBZ13:WBZ14 WLV13:WLV14 WVR13:WVR1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3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WVT4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L13"/>
    <dataValidation allowBlank="1" showInputMessage="1" showErrorMessage="1" promptTitle="Nombre del responsable" prompt="Registre el nombre completo del responsable de la contratación " sqref="WVV43 JJ13:JJ14 TF13:TF14 ADB13:ADB14 AMX13:AMX14 AWT13:AWT14 BGP13:BGP14 BQL13:BQL14 CAH13:CAH14 CKD13:CKD14 CTZ13:CTZ14 DDV13:DDV14 DNR13:DNR14 DXN13:DXN14 EHJ13:EHJ14 ERF13:ERF14 FBB13:FBB14 FKX13:FKX14 FUT13:FUT14 GEP13:GEP14 GOL13:GOL14 GYH13:GYH14 HID13:HID14 HRZ13:HRZ14 IBV13:IBV14 ILR13:ILR14 IVN13:IVN14 JFJ13:JFJ14 JPF13:JPF14 JZB13:JZB14 KIX13:KIX14 KST13:KST14 LCP13:LCP14 LML13:LML14 LWH13:LWH14 MGD13:MGD14 MPZ13:MPZ14 MZV13:MZV14 NJR13:NJR14 NTN13:NTN14 ODJ13:ODJ14 ONF13:ONF14 OXB13:OXB14 PGX13:PGX14 PQT13:PQT14 QAP13:QAP14 QKL13:QKL14 QUH13:QUH14 RED13:RED14 RNZ13:RNZ14 RXV13:RXV14 SHR13:SHR14 SRN13:SRN14 TBJ13:TBJ14 TLF13:TLF14 TVB13:TVB14 UEX13:UEX14 UOT13:UOT14 UYP13:UYP14 VIL13:VIL14 VSH13:VSH14 WCD13:WCD14 WLZ13:WLZ14 WVV13:WVV14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N13"/>
    <dataValidation allowBlank="1" showInputMessage="1" showErrorMessage="1" promptTitle="Cargo del responable" prompt="Registre el cargo del responsable de la contratación. " sqref="WVW43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W13:WVW14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O13"/>
    <dataValidation allowBlank="1" showInputMessage="1" showErrorMessage="1" promptTitle="Telefono del responsable" prompt="Registre el número telefónico del responsable de la contratación (sin extensión)_x000a_" sqref="WVX43 JL13:JL14 TH13:TH14 ADD13:ADD14 AMZ13:AMZ14 AWV13:AWV14 BGR13:BGR14 BQN13:BQN14 CAJ13:CAJ14 CKF13:CKF14 CUB13:CUB14 DDX13:DDX14 DNT13:DNT14 DXP13:DXP14 EHL13:EHL14 ERH13:ERH14 FBD13:FBD14 FKZ13:FKZ14 FUV13:FUV14 GER13:GER14 GON13:GON14 GYJ13:GYJ14 HIF13:HIF14 HSB13:HSB14 IBX13:IBX14 ILT13:ILT14 IVP13:IVP14 JFL13:JFL14 JPH13:JPH14 JZD13:JZD14 KIZ13:KIZ14 KSV13:KSV14 LCR13:LCR14 LMN13:LMN14 LWJ13:LWJ14 MGF13:MGF14 MQB13:MQB14 MZX13:MZX14 NJT13:NJT14 NTP13:NTP14 ODL13:ODL14 ONH13:ONH14 OXD13:OXD14 PGZ13:PGZ14 PQV13:PQV14 QAR13:QAR14 QKN13:QKN14 QUJ13:QUJ14 REF13:REF14 ROB13:ROB14 RXX13:RXX14 SHT13:SHT14 SRP13:SRP14 TBL13:TBL14 TLH13:TLH14 TVD13:TVD14 UEZ13:UEZ14 UOV13:UOV14 UYR13:UYR14 VIN13:VIN14 VSJ13:VSJ14 WCF13:WCF14 WMB13:WMB14 WVX13:WVX14 P14:P15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18:P20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28:P30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43:P45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P33:P35"/>
    <dataValidation allowBlank="1" showInputMessage="1" showErrorMessage="1" promptTitle="Correo electrónico" prompt="Registre el correo electrónico del responsable de la contratación " sqref="WVY43 JM13:JM14 TI13:TI14 ADE13:ADE14 ANA13:ANA14 AWW13:AWW14 BGS13:BGS14 BQO13:BQO14 CAK13:CAK14 CKG13:CKG14 CUC13:CUC14 DDY13:DDY14 DNU13:DNU14 DXQ13:DXQ14 EHM13:EHM14 ERI13:ERI14 FBE13:FBE14 FLA13:FLA14 FUW13:FUW14 GES13:GES14 GOO13:GOO14 GYK13:GYK14 HIG13:HIG14 HSC13:HSC14 IBY13:IBY14 ILU13:ILU14 IVQ13:IVQ14 JFM13:JFM14 JPI13:JPI14 JZE13:JZE14 KJA13:KJA14 KSW13:KSW14 LCS13:LCS14 LMO13:LMO14 LWK13:LWK14 MGG13:MGG14 MQC13:MQC14 MZY13:MZY14 NJU13:NJU14 NTQ13:NTQ14 ODM13:ODM14 ONI13:ONI14 OXE13:OXE14 PHA13:PHA14 PQW13:PQW14 QAS13:QAS14 QKO13:QKO14 QUK13:QUK14 REG13:REG14 ROC13:ROC14 RXY13:RXY14 SHU13:SHU14 SRQ13:SRQ14 TBM13:TBM14 TLI13:TLI14 TVE13:TVE14 UFA13:UFA14 UOW13:UOW14 UYS13:UYS14 VIO13:VIO14 VSK13:VSK14 WCG13:WCG14 WMC13:WMC14 WVY13:WVY14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43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Q13"/>
    <dataValidation allowBlank="1" showInputMessage="1" showErrorMessage="1" promptTitle="Meta del Producto" prompt="Registre en formato número la meta del producto " sqref="WVT9:WVV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24:WVV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L9:N9 L24:N24">
      <formula1>1</formula1>
      <formula2>100000000000</formula2>
    </dataValidation>
    <dataValidation type="list" allowBlank="1" showInputMessage="1" showErrorMessage="1" promptTitle="Seleccione" prompt="Despliegue la flecha y seleccione &quot;X&quot;  si el producto y la meta se encuentra incluido en el plan de acción." sqref="L26:M26">
      <formula1>"X"</formula1>
    </dataValidation>
    <dataValidation type="list" allowBlank="1" showInputMessage="1" showErrorMessage="1" promptTitle="Selecccione" prompt="Despliegue la flecha y seleccione &quot;X&quot;  si el producto y la meta NO se encuentra incluido en el plan de acción." sqref="N26">
      <formula1>"X"</formula1>
    </dataValidation>
    <dataValidation allowBlank="1" showInputMessage="1" showErrorMessage="1" promptTitle="Total estimado" prompt="Verifique que la sumatoria contemple todas las celdas que hacen parte de esta actividad. " sqref="J16 J31 J21 J36"/>
    <dataValidation allowBlank="1" showInputMessage="1" showErrorMessage="1" promptTitle="Total estimado vigencia actual" prompt="Verifique que la sumatoria contemple todas las celdas que hacen parte de esta actividad. " sqref="K16 K31 K21 K36"/>
    <dataValidation allowBlank="1" showInputMessage="1" showErrorMessage="1" promptTitle="Subtotal Adquisición producto" prompt="Verifique, que la sumatoria contemple todos los subtotales de adquisiciones de actividades que hacen parte de este producto._x000a_" sqref="J22:K22 J37:K37"/>
    <dataValidation allowBlank="1" showInputMessage="1" showErrorMessage="1" promptTitle="Subtotal adquisiciones planeadas" prompt="Verifique que la sumatoria contemple todos los subtotales de adquisiciones de producto." sqref="J39:K39"/>
    <dataValidation allowBlank="1" showInputMessage="1" showErrorMessage="1" promptTitle="Necesidades adicionales" prompt="Incluya en esta sección los conceptos de 4 x 1000 e imprevistos (estos serán de máximo el 10% del rubro presupuestal)" sqref="A41"/>
    <dataValidation allowBlank="1" showInputMessage="1" showErrorMessage="1" promptTitle="Subtotal necesidades adicionales" prompt="Verifique que la sumatoria contemple todasl las celdas de las necesidades adicionales registradas." sqref="J46:K46"/>
    <dataValidation type="whole" allowBlank="1" showInputMessage="1" showErrorMessage="1" sqref="D61:D72">
      <formula1>1</formula1>
      <formula2>12</formula2>
    </dataValidation>
    <dataValidation type="list" allowBlank="1" showInputMessage="1" showErrorMessage="1" errorTitle="Mes estimado inicio proceso" error="Despliegue la flecha y seleccione uno de los meses del año en el que iniciará el proceso de selección." sqref="D14:D15 D29:D30 D19:D20 D34:D35 D44:D45">
      <formula1>meses</formula1>
    </dataValidation>
    <dataValidation type="list" allowBlank="1" showInputMessage="1" showErrorMessage="1" errorTitle="Mes estimado presentación oferta" error="Despliegue la flecha y seleccione uno de los meses del año en el que se estima se presentaran ofertas" sqref="E14:E15 E29:E30 E19:E20 E34:E35 E44:E45">
      <formula1>meses</formula1>
    </dataValidation>
    <dataValidation type="list" allowBlank="1" showInputMessage="1" showErrorMessage="1" errorTitle="Mes registro contato" error="Despliegue la flecha y seleccione uno de los meses del año en el que se esoera sea registrado el contrato" sqref="F14:F15 F29:F30 F19:F20 F34:F35 F44:F45">
      <formula1>meses</formula1>
    </dataValidation>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sqref="G13"/>
    <dataValidation type="decimal" allowBlank="1" showInputMessage="1" showErrorMessage="1" errorTitle="Duración estimada del contrato" error="Diligencie en formato número el tiempo en meses que tendra la duración del contrato._x000a__x000a_Si es decimal debe estar separado con coma (,)_x000a__x000a_No diligencie las palabras, ni mes, ni meses. " sqref="G14:G15 G29:G30 G19:G20 G34:G35 G44:G45">
      <formula1>0</formula1>
      <formula2>1000000000</formula2>
    </dataValidation>
    <dataValidation type="list" allowBlank="1" showInputMessage="1" showErrorMessage="1" errorTitle="Modalidad_de_selección " error="Despliegue la flecha y seleccione la Modalidad de selección de acuerdo con la contratación a realizar." sqref="H14:H15 H29:H30 H19:H20 H34:H35 H44:H45">
      <formula1>modalidad</formula1>
    </dataValidation>
    <dataValidation type="list" allowBlank="1" showInputMessage="1" showErrorMessage="1" errorTitle="Fuente_de_los_recursos" error="Despliegue la flecha y elija la opción de acuerdo con la fuente de los recursos._x000a_Propios - 20 Ingresos corrientes_x000a_Propios - 21 Otros recursos de tesorería_x000a_Nación 10 - Recursos Corrientes" sqref="I14:I15 I29:I30 I19:I20 I34:I35 I44:I45">
      <formula1>fuente</formula1>
    </dataValidation>
    <dataValidation type="decimal" allowBlank="1" showInputMessage="1" showErrorMessage="1" errorTitle="Valor del contrato" error="Registre en formato número el valor total estimado del contrato " sqref="J44:J45 J29:J30 J19:J20 J34:J35 J14:J15">
      <formula1>1</formula1>
      <formula2>1E+28</formula2>
    </dataValidation>
    <dataValidation allowBlank="1" showInputMessage="1" showErrorMessage="1" promptTitle="Valor del contrato" prompt="Registre en formato número el valor total estimado del contrato " sqref="J13"/>
    <dataValidation allowBlank="1" showInputMessage="1" showErrorMessage="1" promptTitle="Valor estimado en la vigencia" prompt="Registre en formato número el valor del contrato durante la vigencia en curso" sqref="K13"/>
    <dataValidation allowBlank="1" showInputMessage="1" showErrorMessage="1" errorTitle="Valor estimado en la vigencia" error="Registre en formato número, el valor del contrato durante la vigencia en curso" sqref="K44:K45"/>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L14:L15 L29:L30 L19:L20 L34:L35 L44:L45">
      <formula1>"SI,NO,N/A"</formula1>
    </dataValidation>
    <dataValidation type="list" allowBlank="1" showInputMessage="1" showErrorMessage="1" errorTitle="Estado" error="Despliegue la flecha y seleccione la opción de acuerdo con el estado en que se encuentra la solicitud de la vigencia futura " sqref="M14:M15 M29:M30 M19:M20 M34:M35 M44:M45">
      <formula1>estado</formula1>
    </dataValidation>
    <dataValidation allowBlank="1" showInputMessage="1" showErrorMessage="1" promptTitle="Telefóno del responsable" prompt="Registre en formato número-  (sin extensión), el número telefónico del responsable de la contratación._x000a_" sqref="P13"/>
    <dataValidation allowBlank="1" showInputMessage="1" showErrorMessage="1" promptTitle="Código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B13"/>
    <dataValidation allowBlank="1" showInputMessage="1" showErrorMessage="1" promptTitle="No" sqref="A14:A15 A19:A20 A29:A30 A34:A35 A44:A45"/>
    <dataValidation type="decimal" allowBlank="1" showInputMessage="1" showErrorMessage="1" errorTitle="Valor del contrato" error="Registre en formato número el valor total estimado del contrato para la vigencia actual" sqref="K14:K15 K19:K20 K29:K30 K34:K35">
      <formula1>1</formula1>
      <formula2>1E+28</formula2>
    </dataValidation>
    <dataValidation allowBlank="1" showInputMessage="1" showErrorMessage="1" promptTitle="Seleccione" prompt="Despliegue la flecha y seleccione &quot;X&quot;  si el producto y la meta se encuentra incluido en el plan de acción." sqref="L10:M10 L25:M25"/>
    <dataValidation allowBlank="1" showInputMessage="1" showErrorMessage="1" promptTitle="Selecccione" prompt="Despliegue la flecha y seleccione &quot;X&quot;  si el producto y la meta NO se encuentra incluido en el plan de acción." sqref="N10 N25"/>
    <dataValidation type="list" allowBlank="1" showInputMessage="1" showErrorMessage="1" errorTitle="Seleccione" error="Despliegue la flecha y seleccione &quot;X&quot;  si el producto y la meta se encuentra incluido en el plan de acción." sqref="L11:M11">
      <formula1>"X"</formula1>
    </dataValidation>
    <dataValidation type="list" allowBlank="1" showInputMessage="1" showErrorMessage="1" errorTitle="Selecccione" error="Despliegue la flecha y seleccione &quot;X&quot;  si el producto y la meta NO se encuentra incluido en el plan de acción." sqref="N11">
      <formula1>"X"</formula1>
    </dataValidation>
    <dataValidation allowBlank="1" showInputMessage="1" showErrorMessage="1" promptTitle="Nombre de quien elabora el PAA" prompt="Registre el nombre de quien elaborá el Plan Anual de adquisiciones." sqref="A52:A54 B53:B54"/>
    <dataValidation allowBlank="1" showInputMessage="1" showErrorMessage="1" promptTitle="Cargo" prompt="Registre el cargo de quien elaborá el Plan Anual de adquisiciones de acuerdo con el nombre registrado en la celda anterior" sqref="H56:H58"/>
    <dataValidation allowBlank="1" showInputMessage="1" showErrorMessage="1" promptTitle="Nombre de quien aprueba el PAA" prompt="Registre el nombre de quien aprueba el Plan Anual de adquisiciones." sqref="K52:K54 L53:L54"/>
    <dataValidation allowBlank="1" showInputMessage="1" showErrorMessage="1" promptTitle="Cargo quien aprueba" prompt="Registre el cargo de quien aprueba el Plan Anual de adquisiciones de acuerdo con el nombre registrado en la celda anterior" sqref="M52:N54"/>
    <dataValidation allowBlank="1" showInputMessage="1" showErrorMessage="1" promptTitle="Cargo quien elabora" prompt="Esta celda se diligencia automaticamente al seleccionar en el encabezado del formato el área responsable de la formulación " sqref="C52:C54"/>
    <dataValidation allowBlank="1" showInputMessage="1" showErrorMessage="1" promptTitle="Nombre quien revisa" prompt="Registre el nombre de quien revisa el Plan Anual de adquisiciones." sqref="E52:E54 F53:G54"/>
    <dataValidation allowBlank="1" showInputMessage="1" showErrorMessage="1" promptTitle="Cargo quien revisa" prompt="Registre el cargo de quien revisa el Plan Anual de adquisiciones de acuerdo con el nombre registrado en la celda anterior" sqref="H52:H54 I53:I54"/>
    <dataValidation type="list" allowBlank="1" showInputMessage="1" showErrorMessage="1" errorTitle="Versión" error="Esta celda solo permite el ingreso de datos numéricos" promptTitle="Versión" prompt="Despliegue la flecha y seleccione la versión del PAA" sqref="P7">
      <formula1>"0,1,2,3,4,5,6,7,8,9,10,11,12,13,14,15,16,17,18,19,20"</formula1>
    </dataValidation>
    <dataValidation allowBlank="1" showInputMessage="1" showErrorMessage="1" promptTitle="Validación de datos" prompt="Estas columnas validan que la sumatoria de compromisos y obligaciones sea igual a el valor estimado en la vigencia actual." sqref="AQ11:AR13"/>
    <dataValidation allowBlank="1" showInputMessage="1" showErrorMessage="1" errorTitle="Código Presupuestal" error="Esta celda no permite el registro de datos, se diligencia automáticamente al seleccionar el proyecto de inversión." promptTitle="Código Presupuestal" prompt="Esta celda se diligencia automáticamente al seleccionar el proyecto de inversión." sqref="C5:G5"/>
    <dataValidation allowBlank="1" showInputMessage="1" showErrorMessage="1" promptTitle="Objetivo específico" prompt="Registre el nombre del objetivo especifico registrado en el proyecto de inversión." sqref="D9:H9 D24:H24"/>
    <dataValidation allowBlank="1" showInputMessage="1" showErrorMessage="1" promptTitle="Producto - proyecto de inversión" prompt="Registre el producto que hace parte del objetivo seleccionado y para el cual se requieren las contrataciones a relacionar." sqref="D10:H11 D25:H26"/>
    <dataValidation allowBlank="1" showInputMessage="1" showErrorMessage="1" promptTitle="Actividad " prompt="Ingrese la actividad del producto seleccionado al cual se le aportrá con las contrataciones a describir " sqref="D12:N12 D27:N27 D32:N32"/>
    <dataValidation type="whole" allowBlank="1" showInputMessage="1" showErrorMessage="1" sqref="AP1:AP1048576 R1:AO13 R52:AO1048576">
      <formula1>0</formula1>
      <formula2>9.99999999999999E+39</formula2>
    </dataValidation>
    <dataValidation type="whole" allowBlank="1" showInputMessage="1" showErrorMessage="1" errorTitle="PAC" error="Registre solo valores enteros " sqref="R14:AO51">
      <formula1>0</formula1>
      <formula2>9.99999999999999E+39</formula2>
    </dataValidation>
  </dataValidations>
  <printOptions horizontalCentered="1"/>
  <pageMargins left="0.39370078740157483" right="0.39370078740157483" top="0.39370078740157483" bottom="0.39370078740157483" header="0.31496062992125984" footer="0.31496062992125984"/>
  <pageSetup paperSize="41" scale="45" fitToWidth="3" orientation="landscape" r:id="rId1"/>
  <headerFooter>
    <oddFooter>&amp;RDE01-F15Vr5 (2017-10-26)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DE01-F15</vt:lpstr>
      <vt:lpstr>estado</vt:lpstr>
      <vt:lpstr>fuente</vt:lpstr>
      <vt:lpstr>meses</vt:lpstr>
      <vt:lpstr>modalidad</vt:lpstr>
      <vt:lpstr>proyectos</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2017-02-15T15:55:28Z</cp:lastPrinted>
  <dcterms:created xsi:type="dcterms:W3CDTF">2017-01-11T19:42:00Z</dcterms:created>
  <dcterms:modified xsi:type="dcterms:W3CDTF">2017-11-21T15:12:27Z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8587328</vt:i4>
  </property>
</Properties>
</file>